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12660"/>
  </bookViews>
  <sheets>
    <sheet name="КЦП" sheetId="2" r:id="rId1"/>
    <sheet name="Лист1" sheetId="3" r:id="rId2"/>
  </sheets>
  <definedNames>
    <definedName name="_xlnm.Print_Titles" localSheetId="0">КЦП!$4:$6</definedName>
  </definedNames>
  <calcPr calcId="125725"/>
</workbook>
</file>

<file path=xl/calcChain.xml><?xml version="1.0" encoding="utf-8"?>
<calcChain xmlns="http://schemas.openxmlformats.org/spreadsheetml/2006/main">
  <c r="D65" i="2"/>
  <c r="E65"/>
  <c r="E126" s="1"/>
  <c r="F126"/>
  <c r="O29"/>
  <c r="Q34"/>
  <c r="Q33"/>
  <c r="Q31"/>
  <c r="L119"/>
  <c r="L120"/>
  <c r="L121"/>
  <c r="L123"/>
  <c r="L124"/>
  <c r="L111"/>
  <c r="L112"/>
  <c r="L114"/>
  <c r="L115"/>
  <c r="L116"/>
  <c r="L117"/>
  <c r="L118"/>
  <c r="L110"/>
  <c r="L108"/>
  <c r="L107"/>
  <c r="L103"/>
  <c r="L102"/>
  <c r="L101"/>
  <c r="L100"/>
  <c r="L99"/>
  <c r="L97"/>
  <c r="L95"/>
  <c r="L94"/>
  <c r="L93"/>
  <c r="L92"/>
  <c r="L91"/>
  <c r="L90"/>
  <c r="L89"/>
  <c r="L88"/>
  <c r="L87"/>
  <c r="L86"/>
  <c r="L83"/>
  <c r="L77"/>
  <c r="L76"/>
  <c r="L75"/>
  <c r="L74"/>
  <c r="L73"/>
  <c r="L72"/>
  <c r="L71"/>
  <c r="L70"/>
  <c r="L68"/>
  <c r="L64"/>
  <c r="L63"/>
  <c r="L62"/>
  <c r="L61"/>
  <c r="L56"/>
  <c r="L51"/>
  <c r="L49"/>
  <c r="L48"/>
  <c r="L47"/>
  <c r="L46"/>
  <c r="L45"/>
  <c r="L44"/>
  <c r="L43"/>
  <c r="L42"/>
  <c r="L41"/>
  <c r="L28"/>
  <c r="L25"/>
  <c r="L24"/>
  <c r="L21"/>
  <c r="L19"/>
  <c r="L18"/>
  <c r="L17"/>
  <c r="L15"/>
  <c r="L13"/>
  <c r="L12"/>
  <c r="L9"/>
  <c r="G104"/>
  <c r="G98"/>
  <c r="G86"/>
  <c r="G85"/>
  <c r="G80"/>
  <c r="G79"/>
  <c r="G72"/>
  <c r="G71"/>
  <c r="G70"/>
  <c r="G69"/>
  <c r="G8"/>
  <c r="G10"/>
  <c r="G11"/>
  <c r="G12"/>
  <c r="G13"/>
  <c r="G21"/>
  <c r="G22"/>
  <c r="G23"/>
  <c r="G32"/>
  <c r="G35"/>
  <c r="G36"/>
  <c r="G37"/>
  <c r="G38"/>
  <c r="G7"/>
  <c r="K126"/>
  <c r="O52"/>
  <c r="J52"/>
  <c r="J40"/>
  <c r="E29"/>
  <c r="O65"/>
  <c r="O126" s="1"/>
  <c r="P65"/>
  <c r="P126" s="1"/>
  <c r="J65"/>
  <c r="J126" s="1"/>
  <c r="N54"/>
  <c r="Q54" s="1"/>
  <c r="N53"/>
  <c r="Q53" s="1"/>
  <c r="N39"/>
  <c r="Q39" s="1"/>
  <c r="I66"/>
  <c r="L66" s="1"/>
  <c r="I55"/>
  <c r="L55" s="1"/>
  <c r="I54"/>
  <c r="L54" s="1"/>
  <c r="I53"/>
  <c r="L53" s="1"/>
  <c r="I50"/>
  <c r="I40" s="1"/>
  <c r="I26"/>
  <c r="I16"/>
  <c r="L16" s="1"/>
  <c r="I14"/>
  <c r="L14" s="1"/>
  <c r="D39"/>
  <c r="G39" s="1"/>
  <c r="D34"/>
  <c r="G34" s="1"/>
  <c r="D33"/>
  <c r="G33" s="1"/>
  <c r="D31"/>
  <c r="G31" s="1"/>
  <c r="D30"/>
  <c r="G30" s="1"/>
  <c r="D20"/>
  <c r="G20" s="1"/>
  <c r="D15"/>
  <c r="Q29" l="1"/>
  <c r="N29"/>
  <c r="Q65"/>
  <c r="Q126" s="1"/>
  <c r="L125"/>
  <c r="L109"/>
  <c r="L84"/>
  <c r="L50"/>
  <c r="L65" s="1"/>
  <c r="N52"/>
  <c r="I52"/>
  <c r="D29"/>
  <c r="I65"/>
  <c r="I126" s="1"/>
  <c r="N65"/>
  <c r="N126" s="1"/>
  <c r="D126"/>
  <c r="M29"/>
  <c r="M52"/>
  <c r="M65"/>
  <c r="M125"/>
  <c r="Q52" l="1"/>
  <c r="L126"/>
  <c r="M126"/>
  <c r="S84"/>
  <c r="R84"/>
  <c r="H84"/>
  <c r="C84"/>
  <c r="G84" s="1"/>
  <c r="T52"/>
  <c r="R52"/>
  <c r="H52"/>
  <c r="L52" s="1"/>
  <c r="R40"/>
  <c r="T40"/>
  <c r="H40"/>
  <c r="L40" s="1"/>
  <c r="R29"/>
  <c r="S29"/>
  <c r="T29"/>
  <c r="C29"/>
  <c r="H109" l="1"/>
  <c r="R109"/>
  <c r="S109"/>
  <c r="T109"/>
  <c r="C109"/>
  <c r="G109" s="1"/>
  <c r="G126" s="1"/>
  <c r="R65"/>
  <c r="S65"/>
  <c r="T65"/>
  <c r="C65"/>
  <c r="H65"/>
  <c r="C126" l="1"/>
  <c r="R125"/>
  <c r="R126" s="1"/>
  <c r="S125"/>
  <c r="S126" s="1"/>
  <c r="T125"/>
  <c r="T126" s="1"/>
  <c r="H125"/>
  <c r="H126" s="1"/>
</calcChain>
</file>

<file path=xl/sharedStrings.xml><?xml version="1.0" encoding="utf-8"?>
<sst xmlns="http://schemas.openxmlformats.org/spreadsheetml/2006/main" count="251" uniqueCount="222">
  <si>
    <t>Код УГС</t>
  </si>
  <si>
    <t>Итого по уровню Бакалавриат:</t>
  </si>
  <si>
    <t>44.04.01</t>
  </si>
  <si>
    <t>Итого по уровню Магистратура:</t>
  </si>
  <si>
    <t>Психолого-педагогическое образование</t>
  </si>
  <si>
    <t>Итого по уровню Аспирантура:</t>
  </si>
  <si>
    <t>Педагогическое образование</t>
  </si>
  <si>
    <t>13.03.02</t>
  </si>
  <si>
    <t>09.03.01</t>
  </si>
  <si>
    <t>09.03.02</t>
  </si>
  <si>
    <t>05.03.06</t>
  </si>
  <si>
    <t>07.03.01</t>
  </si>
  <si>
    <t>21.03.01</t>
  </si>
  <si>
    <t>37.03.01</t>
  </si>
  <si>
    <t>38.03.02</t>
  </si>
  <si>
    <t>38.03.06</t>
  </si>
  <si>
    <t>39.03.02</t>
  </si>
  <si>
    <t>42.03.01</t>
  </si>
  <si>
    <t>42.03.02</t>
  </si>
  <si>
    <t>43.03.02</t>
  </si>
  <si>
    <t>44.03.01</t>
  </si>
  <si>
    <t>44.03.02</t>
  </si>
  <si>
    <t>46.03.02</t>
  </si>
  <si>
    <t>49.03.01</t>
  </si>
  <si>
    <t>05.04.06</t>
  </si>
  <si>
    <t>09.04.01</t>
  </si>
  <si>
    <t>13.04.02</t>
  </si>
  <si>
    <t>42.04.01</t>
  </si>
  <si>
    <t>42.04.02</t>
  </si>
  <si>
    <t>46.04.02</t>
  </si>
  <si>
    <t>54.04.02</t>
  </si>
  <si>
    <t>54.04.01</t>
  </si>
  <si>
    <t>13.03.01</t>
  </si>
  <si>
    <t>05.04.03</t>
  </si>
  <si>
    <t>43.04.02</t>
  </si>
  <si>
    <t>20.03.01</t>
  </si>
  <si>
    <t>37.04.01</t>
  </si>
  <si>
    <t>06.04.01</t>
  </si>
  <si>
    <t>ФГБОУ ВО "Нижневартовский государственный университет"</t>
  </si>
  <si>
    <t>01.03.02</t>
  </si>
  <si>
    <t>54.03.01</t>
  </si>
  <si>
    <t>54.03.02</t>
  </si>
  <si>
    <t>45.03.02</t>
  </si>
  <si>
    <t>39.03.03</t>
  </si>
  <si>
    <t>21.03.02</t>
  </si>
  <si>
    <t>45.04.02</t>
  </si>
  <si>
    <t>15.03.04</t>
  </si>
  <si>
    <t>музыкальное образование</t>
  </si>
  <si>
    <t>филологическое образование</t>
  </si>
  <si>
    <t>историческое образование</t>
  </si>
  <si>
    <t>начальное образование</t>
  </si>
  <si>
    <t>физкультурное образование</t>
  </si>
  <si>
    <t>иностранный язык</t>
  </si>
  <si>
    <t>психология и социальная педагогика</t>
  </si>
  <si>
    <t>46.03.01</t>
  </si>
  <si>
    <t>45.03.01</t>
  </si>
  <si>
    <t xml:space="preserve">всеобщая история </t>
  </si>
  <si>
    <t>русский язык в профильном образовании</t>
  </si>
  <si>
    <t>хантыйская филология</t>
  </si>
  <si>
    <t>литература в профильном образовании</t>
  </si>
  <si>
    <t>безопасность жизнедеятельности населения и территорий в ЧС</t>
  </si>
  <si>
    <t>музыкальная культура и образование</t>
  </si>
  <si>
    <t>биология</t>
  </si>
  <si>
    <t>география</t>
  </si>
  <si>
    <t xml:space="preserve">дополнительное образование детей </t>
  </si>
  <si>
    <t>менеджмент в образовании</t>
  </si>
  <si>
    <t>изобразительное искусство</t>
  </si>
  <si>
    <t>современные технологии физкультурного образования</t>
  </si>
  <si>
    <t xml:space="preserve">современные технологии обучения иностранным языкам </t>
  </si>
  <si>
    <t>Наименование направления подготовки</t>
  </si>
  <si>
    <t>20.04.02</t>
  </si>
  <si>
    <t>13.04.01</t>
  </si>
  <si>
    <t>математическое образование</t>
  </si>
  <si>
    <t>информатика в профильном образовании</t>
  </si>
  <si>
    <t>38.04.02</t>
  </si>
  <si>
    <t>21.04.01</t>
  </si>
  <si>
    <t>1.6</t>
  </si>
  <si>
    <t>1.5</t>
  </si>
  <si>
    <t>1.2</t>
  </si>
  <si>
    <t>5.8</t>
  </si>
  <si>
    <t>5.9</t>
  </si>
  <si>
    <t>5.6</t>
  </si>
  <si>
    <t>5.7</t>
  </si>
  <si>
    <t>44.03.05</t>
  </si>
  <si>
    <t>Педагогическое образование (с двумя профилями подготовки)</t>
  </si>
  <si>
    <t>математика и физика</t>
  </si>
  <si>
    <t>физическая культура и безопасность жизнедеятельности</t>
  </si>
  <si>
    <t>информатика и физика</t>
  </si>
  <si>
    <t>технология и изобразительное искусство</t>
  </si>
  <si>
    <t>начальное образование и социальная педагогика</t>
  </si>
  <si>
    <t>история и обществознание</t>
  </si>
  <si>
    <t>русская литература и родная (хантыйская) литература</t>
  </si>
  <si>
    <t>география и экология</t>
  </si>
  <si>
    <t>биология и химия</t>
  </si>
  <si>
    <t xml:space="preserve">Заочная </t>
  </si>
  <si>
    <t xml:space="preserve">Очная </t>
  </si>
  <si>
    <t>20.04.01</t>
  </si>
  <si>
    <t>49.03.02</t>
  </si>
  <si>
    <t>10.03.01</t>
  </si>
  <si>
    <t>5.3</t>
  </si>
  <si>
    <t>Очная</t>
  </si>
  <si>
    <t>39.04.02</t>
  </si>
  <si>
    <t>39.04.03</t>
  </si>
  <si>
    <t>49.04.01</t>
  </si>
  <si>
    <t>49.04.02</t>
  </si>
  <si>
    <t>1.2.2 Математическое моделирование, численные методы и комплексы программ</t>
  </si>
  <si>
    <t>1.5.15 Экология</t>
  </si>
  <si>
    <t>1.6.21 Геоэкология</t>
  </si>
  <si>
    <t>5.3.3 Психология труда, инженерная психология, когнитивная эргономика</t>
  </si>
  <si>
    <t>5.6.1 Отечественная история</t>
  </si>
  <si>
    <t>5.7.8 Философская антропология, философия культуры</t>
  </si>
  <si>
    <t>5.8.1 Общая педагогика, история педагогики и образования</t>
  </si>
  <si>
    <t>5.8.4 Физическая культура и профессиональная физическая подготовка</t>
  </si>
  <si>
    <t>5.8.7 Методология и технология профессионального образования</t>
  </si>
  <si>
    <t>5.9.1 Русская литература и литературы народов Российской Федерации</t>
  </si>
  <si>
    <t>5.9.8 Теоретическая, прикладная и сравнительно-сопоставительная лингвистика</t>
  </si>
  <si>
    <t>5.8.2 Теория и методика обучения и воспитания (по областям и уровням образования) (информатика)</t>
  </si>
  <si>
    <t>5.9.5 Русский язык. Языки народов России</t>
  </si>
  <si>
    <t>5.8.7 Методология и технология профессионального образования (архитектура, дизайн, изобразительное и декоративно-прикладное искусство)</t>
  </si>
  <si>
    <t>Итого по уровню Специалитет:</t>
  </si>
  <si>
    <t>21.05.06</t>
  </si>
  <si>
    <t>15.03.06</t>
  </si>
  <si>
    <t>5.8.5 Теория и методика спорта</t>
  </si>
  <si>
    <t>Количество внебюджетных мест</t>
  </si>
  <si>
    <t>Очно-заочная</t>
  </si>
  <si>
    <t>Заочная</t>
  </si>
  <si>
    <t>образование в области безопасности жизнедеятельности</t>
  </si>
  <si>
    <t>математика</t>
  </si>
  <si>
    <t>образование в области изобразительного и декоративно-прикладного искусств</t>
  </si>
  <si>
    <t>Менеджмент (производственный менеджмент)</t>
  </si>
  <si>
    <t>Торговое дело (торговое дело)</t>
  </si>
  <si>
    <t>Реклама и связи с общественностью (реклама и связи с общественностью в коммерческой сфере)</t>
  </si>
  <si>
    <t>Журналистика (деловая журналистика)</t>
  </si>
  <si>
    <t>Туризм (технология и организация туроператорских и турагентских услуг)</t>
  </si>
  <si>
    <t>Филология (русский язык и литература)</t>
  </si>
  <si>
    <t>Лингвистика (перевод и переводоведение)</t>
  </si>
  <si>
    <t>История (отечественная и зарубежная история)</t>
  </si>
  <si>
    <t>Документоведение и архивоведение (кадровое делопроизводство)</t>
  </si>
  <si>
    <t>Документоведение и архивоведение (документационное обеспечение управления)</t>
  </si>
  <si>
    <t>Менеджмент (стратегический менеджмент)</t>
  </si>
  <si>
    <t>Реклама и связи с общественностью (реклама и связи с общественностью в системе массовых коммуникаций)</t>
  </si>
  <si>
    <t>Журналистика (функционирование СМИ)</t>
  </si>
  <si>
    <t>Туризм (организация и управление турбизнесом)</t>
  </si>
  <si>
    <t>Лингвистика (искусственный интеллект в моделировании речевой деятельности)</t>
  </si>
  <si>
    <t>Документоведение и архивоведение (документационный менеджмент)</t>
  </si>
  <si>
    <t>Архитектура (архитектурное проектирование)</t>
  </si>
  <si>
    <t>Дизайн (дизайн среды)</t>
  </si>
  <si>
    <t>Дизайн (графический дизайн)</t>
  </si>
  <si>
    <t>Дизайн (дизайнерское проектирование)</t>
  </si>
  <si>
    <t>Экология и природопользование (экология)</t>
  </si>
  <si>
    <t>Теплоэнергетика и теплотехника (промышленная теплоэнергетика)</t>
  </si>
  <si>
    <t>Электроэнергетика и электротехника (электроснабжение)</t>
  </si>
  <si>
    <t>Автоматизация технологических процессов и производств (компьютерные системы автоматизации нефтегазовых производств)</t>
  </si>
  <si>
    <t>Техносферная безопасность (безопасность труда)</t>
  </si>
  <si>
    <t>Нефтегазовое дело (эксплуатация и обслуживание технологических объектов нефтегазового производства)</t>
  </si>
  <si>
    <t>Землеустройство и кадастры (кадастровая деятельность)</t>
  </si>
  <si>
    <t>Экология и природопользование (природопользование и устойчивое развитие)</t>
  </si>
  <si>
    <t>Картография и геоинформатика (картография)</t>
  </si>
  <si>
    <t>Биология (экология)</t>
  </si>
  <si>
    <t>Электроэнергетика и электротехника (релейная защита и автоматизация электроэнергетических систем)</t>
  </si>
  <si>
    <t>Теплоэнергетика и теплотехника (промышленная теплоэнергетика и теплотехника)</t>
  </si>
  <si>
    <t>Техносферная безопасность (управление и экспертиза в сфере охраны труда)</t>
  </si>
  <si>
    <t>Природообустройство и водопользование (природоохранное обустройство территорий)</t>
  </si>
  <si>
    <t>Нефтегазовое дело (управление технологическими процессами эксплуатации и ремонта скважин)</t>
  </si>
  <si>
    <t>Нефтегазовые техника и технологии (разработка и эксплуатация нефтяных и газовых месторождений)</t>
  </si>
  <si>
    <t>Психология (психология развития и образования)</t>
  </si>
  <si>
    <t>Социальная работа (социальная работа в системе социальных служб)</t>
  </si>
  <si>
    <t>педагогика и психология дошкольного образования</t>
  </si>
  <si>
    <t>Психология (психологическая безопасность личности и среды)</t>
  </si>
  <si>
    <t>Социальная работа (инновационные технологии в социальной работе)</t>
  </si>
  <si>
    <t>Психолог образования</t>
  </si>
  <si>
    <t>Физическая культура (физкультурное образование)</t>
  </si>
  <si>
    <t>Физическая культура (Научно-методическое обеспечение физической культуры и спорта)</t>
  </si>
  <si>
    <t>Прикладная математика и информатика (прикладная математика и информатика)</t>
  </si>
  <si>
    <t>Информатика и вычислительная техника (программное обеспечение средств вычислительной техники и автоматизированных систем)</t>
  </si>
  <si>
    <t>Информатика и вычислительная техника (искусственный интеллект и машинное обучение)</t>
  </si>
  <si>
    <t>Информационные системы и технологии (информационные системы и технологии в бизнесе)</t>
  </si>
  <si>
    <t>Мехатроника и робототехника (беспилотные авиационные системы)</t>
  </si>
  <si>
    <t>Информатика и вычислительная техника (информационное и программное обеспечение автоматизированных систем)</t>
  </si>
  <si>
    <t>физическая культура и дополнительное образование</t>
  </si>
  <si>
    <t>Организация работы с молодежью (социальные технологии работы с молодежью)</t>
  </si>
  <si>
    <t>Организация работы с молодежью (управление в сфере молодежной политики)</t>
  </si>
  <si>
    <t>44.04.02</t>
  </si>
  <si>
    <t>Декоративно-прикладное искусство и народные промыслы (декоративно-прикладное искусство в архитектурной среде)</t>
  </si>
  <si>
    <t>Декоративно-прикладное искусство и народные промыслы (художественная обработка материалов)</t>
  </si>
  <si>
    <t>Физическая культура для лиц с отклонениями в состоянии здоровья (адаптивная физическая культура) (адаптивное физическое воспитание)</t>
  </si>
  <si>
    <t>Физическая культура для лиц с отклонениями в состоянии здоровья (адаптивная физическая культура) (адаптивное физическое воспитание в системе образования обучающихся с ограниченными возможностями здоровья)</t>
  </si>
  <si>
    <r>
      <t>Информационная безопасность (безопасность компьютерных систем (по отрасли или в сфере профессиональной деятельности)</t>
    </r>
    <r>
      <rPr>
        <sz val="8"/>
        <color rgb="FFFF0000"/>
        <rFont val="Times New Roman"/>
        <family val="1"/>
        <charset val="204"/>
      </rPr>
      <t xml:space="preserve"> </t>
    </r>
  </si>
  <si>
    <t>дошкольное образование и логопедия</t>
  </si>
  <si>
    <t>отечественная история</t>
  </si>
  <si>
    <t xml:space="preserve">Всего по организации: </t>
  </si>
  <si>
    <t>информатика</t>
  </si>
  <si>
    <t>Всего мест</t>
  </si>
  <si>
    <t>Отдельная квота</t>
  </si>
  <si>
    <t>Особая квота</t>
  </si>
  <si>
    <t>Целевая квота</t>
  </si>
  <si>
    <t>Общий конкурс</t>
  </si>
  <si>
    <t xml:space="preserve">Бюджет РФ </t>
  </si>
  <si>
    <t>Бюджет ХМАО - Югры</t>
  </si>
  <si>
    <t>6*</t>
  </si>
  <si>
    <t>9**</t>
  </si>
  <si>
    <t>3***</t>
  </si>
  <si>
    <r>
      <t xml:space="preserve">*  </t>
    </r>
    <r>
      <rPr>
        <sz val="8.5"/>
        <color theme="1"/>
        <rFont val="Times New Roman"/>
        <family val="1"/>
        <charset val="204"/>
      </rPr>
      <t>Целевая квота установлена для следующих заказчиков:</t>
    </r>
  </si>
  <si>
    <r>
      <t xml:space="preserve">**   </t>
    </r>
    <r>
      <rPr>
        <sz val="8.5"/>
        <color theme="1"/>
        <rFont val="Times New Roman"/>
        <family val="1"/>
        <charset val="204"/>
      </rPr>
      <t>Целевая квота установлена для следующих заказчиков:</t>
    </r>
  </si>
  <si>
    <r>
      <t xml:space="preserve">***  </t>
    </r>
    <r>
      <rPr>
        <sz val="8.5"/>
        <color theme="1"/>
        <rFont val="Times New Roman"/>
        <family val="1"/>
        <charset val="204"/>
      </rPr>
      <t>Целевая квота установлена  для следующих заказчиков:</t>
    </r>
  </si>
  <si>
    <t>филология</t>
  </si>
  <si>
    <t>юмасинская</t>
  </si>
  <si>
    <t>сш1</t>
  </si>
  <si>
    <t>сош 4</t>
  </si>
  <si>
    <t>сш43</t>
  </si>
  <si>
    <t>когалым</t>
  </si>
  <si>
    <t>Акционерное общество «Интер РАО – Электрогенерация» – 2 места;</t>
  </si>
  <si>
    <t>Акционерное общество «Самотлорнефтегаз» – 3 места;</t>
  </si>
  <si>
    <t>Публичное акционерное общество «Федеральная сетевая компания – Россети» – 1 место.</t>
  </si>
  <si>
    <t>МАОУ «Средняя общеобразовательная школа №1» (г. Мегион)  – 3 места;</t>
  </si>
  <si>
    <t>МАОУ «Средняя общеобразовательная школа №4» (г. Покачи)  – 1 место;</t>
  </si>
  <si>
    <t>МБОУ "Средняя школа №43" (г. Нижневартовск) – 3 места;</t>
  </si>
  <si>
    <t>МКОУ Юмасинская средняя общеобразовательная школа (д. Юмас, Кондинский район) – 1 место;</t>
  </si>
  <si>
    <t>Управление образования Администрации города Когалыма – 1 место.</t>
  </si>
  <si>
    <t>МАУДО г. Нижневартовска «Спортивная школа олимпийского резерва» – 2 места;</t>
  </si>
  <si>
    <t>МАУДО «Спортивная школа «Вымпел» (г. Мегион) – 1 место.</t>
  </si>
  <si>
    <t>План приема на 2026-2027 учебный год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</si>
</sst>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perscript"/>
      <sz val="8.5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vertAlign val="superscript"/>
      <sz val="3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81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1" fillId="3" borderId="0" xfId="0" applyFont="1" applyFill="1"/>
    <xf numFmtId="0" fontId="1" fillId="2" borderId="0" xfId="0" applyFont="1" applyFill="1"/>
    <xf numFmtId="0" fontId="0" fillId="0" borderId="0" xfId="0" applyFont="1" applyFill="1"/>
    <xf numFmtId="0" fontId="0" fillId="2" borderId="0" xfId="0" applyFont="1" applyFill="1"/>
    <xf numFmtId="0" fontId="4" fillId="0" borderId="0" xfId="0" applyFont="1"/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3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/>
    </xf>
    <xf numFmtId="49" fontId="5" fillId="4" borderId="37" xfId="0" applyNumberFormat="1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left" vertical="center" wrapText="1"/>
    </xf>
    <xf numFmtId="0" fontId="5" fillId="4" borderId="44" xfId="0" applyFont="1" applyFill="1" applyBorder="1" applyAlignment="1">
      <alignment horizontal="center" vertical="center"/>
    </xf>
    <xf numFmtId="49" fontId="5" fillId="4" borderId="40" xfId="0" applyNumberFormat="1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left" vertical="center" wrapText="1"/>
    </xf>
    <xf numFmtId="0" fontId="5" fillId="4" borderId="46" xfId="0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10" fillId="0" borderId="0" xfId="0" applyFont="1" applyFill="1"/>
    <xf numFmtId="0" fontId="5" fillId="4" borderId="49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left" vertical="center" wrapText="1"/>
    </xf>
    <xf numFmtId="49" fontId="5" fillId="4" borderId="36" xfId="0" applyNumberFormat="1" applyFont="1" applyFill="1" applyBorder="1" applyAlignment="1">
      <alignment horizontal="center" vertical="center" wrapText="1"/>
    </xf>
    <xf numFmtId="49" fontId="5" fillId="4" borderId="54" xfId="0" applyNumberFormat="1" applyFont="1" applyFill="1" applyBorder="1" applyAlignment="1">
      <alignment horizontal="left" vertical="center" wrapText="1"/>
    </xf>
    <xf numFmtId="49" fontId="5" fillId="4" borderId="41" xfId="0" applyNumberFormat="1" applyFont="1" applyFill="1" applyBorder="1" applyAlignment="1">
      <alignment horizontal="left" vertical="center" wrapText="1"/>
    </xf>
    <xf numFmtId="49" fontId="5" fillId="4" borderId="20" xfId="0" applyNumberFormat="1" applyFont="1" applyFill="1" applyBorder="1" applyAlignment="1">
      <alignment horizontal="left" vertical="center" wrapText="1"/>
    </xf>
    <xf numFmtId="0" fontId="5" fillId="4" borderId="36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left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4" borderId="5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0" fillId="0" borderId="0" xfId="0" applyFill="1" applyBorder="1"/>
    <xf numFmtId="0" fontId="6" fillId="2" borderId="19" xfId="0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K169"/>
  <sheetViews>
    <sheetView tabSelected="1" zoomScale="120" zoomScaleNormal="120" workbookViewId="0">
      <pane ySplit="6" topLeftCell="A7" activePane="bottomLeft" state="frozen"/>
      <selection pane="bottomLeft" activeCell="R66" sqref="R66:T66"/>
    </sheetView>
  </sheetViews>
  <sheetFormatPr defaultRowHeight="14.4"/>
  <cols>
    <col min="1" max="1" width="7.88671875" customWidth="1"/>
    <col min="2" max="2" width="36.6640625" customWidth="1"/>
    <col min="3" max="3" width="4.44140625" style="1" bestFit="1" customWidth="1"/>
    <col min="4" max="4" width="7" style="1" customWidth="1"/>
    <col min="5" max="5" width="5.44140625" style="1" customWidth="1"/>
    <col min="6" max="6" width="5.6640625" style="1" customWidth="1"/>
    <col min="7" max="7" width="5.5546875" style="1" customWidth="1"/>
    <col min="8" max="8" width="4.44140625" style="28" bestFit="1" customWidth="1"/>
    <col min="9" max="9" width="6.33203125" style="28" bestFit="1" customWidth="1"/>
    <col min="10" max="10" width="5.33203125" style="28" customWidth="1"/>
    <col min="11" max="11" width="6.109375" style="28" customWidth="1"/>
    <col min="12" max="12" width="5.6640625" style="28" customWidth="1"/>
    <col min="13" max="13" width="4.44140625" style="1" bestFit="1" customWidth="1"/>
    <col min="14" max="14" width="7" style="1" bestFit="1" customWidth="1"/>
    <col min="15" max="15" width="5.5546875" style="1" customWidth="1"/>
    <col min="16" max="16" width="6" style="1" customWidth="1"/>
    <col min="17" max="17" width="5.6640625" style="1" customWidth="1"/>
    <col min="18" max="18" width="5" style="30" bestFit="1" customWidth="1"/>
    <col min="19" max="19" width="5.88671875" style="30" bestFit="1" customWidth="1"/>
    <col min="20" max="20" width="6" style="30" bestFit="1" customWidth="1"/>
  </cols>
  <sheetData>
    <row r="1" spans="1:115" s="8" customFormat="1" ht="11.4">
      <c r="A1" s="250" t="s">
        <v>221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</row>
    <row r="2" spans="1:115" s="8" customFormat="1" ht="11.4">
      <c r="A2" s="250" t="s">
        <v>38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</row>
    <row r="3" spans="1:115" s="8" customFormat="1" ht="10.8" thickBot="1">
      <c r="A3" s="12"/>
      <c r="B3" s="12"/>
      <c r="C3" s="23"/>
      <c r="D3" s="24"/>
      <c r="E3" s="24"/>
      <c r="F3" s="24"/>
      <c r="G3" s="24"/>
      <c r="H3" s="24"/>
      <c r="I3" s="24"/>
      <c r="J3" s="24"/>
      <c r="K3" s="24"/>
      <c r="L3" s="24"/>
      <c r="M3" s="13"/>
      <c r="N3" s="24"/>
      <c r="O3" s="24"/>
      <c r="P3" s="24"/>
      <c r="Q3" s="24"/>
      <c r="R3" s="30"/>
      <c r="S3" s="30"/>
      <c r="T3" s="30"/>
    </row>
    <row r="4" spans="1:115" s="8" customFormat="1" ht="24" customHeight="1" thickBot="1">
      <c r="A4" s="245" t="s">
        <v>0</v>
      </c>
      <c r="B4" s="248" t="s">
        <v>69</v>
      </c>
      <c r="C4" s="254" t="s">
        <v>197</v>
      </c>
      <c r="D4" s="255"/>
      <c r="E4" s="255"/>
      <c r="F4" s="255"/>
      <c r="G4" s="256"/>
      <c r="H4" s="260" t="s">
        <v>198</v>
      </c>
      <c r="I4" s="261"/>
      <c r="J4" s="261"/>
      <c r="K4" s="261"/>
      <c r="L4" s="261"/>
      <c r="M4" s="261"/>
      <c r="N4" s="261"/>
      <c r="O4" s="261"/>
      <c r="P4" s="261"/>
      <c r="Q4" s="262"/>
      <c r="R4" s="251" t="s">
        <v>123</v>
      </c>
      <c r="S4" s="252"/>
      <c r="T4" s="253"/>
    </row>
    <row r="5" spans="1:115" s="8" customFormat="1" ht="24" customHeight="1" thickBot="1">
      <c r="A5" s="246"/>
      <c r="B5" s="246"/>
      <c r="C5" s="257" t="s">
        <v>100</v>
      </c>
      <c r="D5" s="258"/>
      <c r="E5" s="258"/>
      <c r="F5" s="258"/>
      <c r="G5" s="258"/>
      <c r="H5" s="257" t="s">
        <v>95</v>
      </c>
      <c r="I5" s="258"/>
      <c r="J5" s="258"/>
      <c r="K5" s="258"/>
      <c r="L5" s="259"/>
      <c r="M5" s="257" t="s">
        <v>94</v>
      </c>
      <c r="N5" s="258"/>
      <c r="O5" s="258"/>
      <c r="P5" s="258"/>
      <c r="Q5" s="258"/>
      <c r="R5" s="263" t="s">
        <v>100</v>
      </c>
      <c r="S5" s="265" t="s">
        <v>124</v>
      </c>
      <c r="T5" s="267" t="s">
        <v>125</v>
      </c>
    </row>
    <row r="6" spans="1:115" ht="25.5" customHeight="1" thickBot="1">
      <c r="A6" s="247"/>
      <c r="B6" s="249"/>
      <c r="C6" s="160" t="s">
        <v>192</v>
      </c>
      <c r="D6" s="161" t="s">
        <v>193</v>
      </c>
      <c r="E6" s="161" t="s">
        <v>194</v>
      </c>
      <c r="F6" s="162" t="s">
        <v>195</v>
      </c>
      <c r="G6" s="162" t="s">
        <v>196</v>
      </c>
      <c r="H6" s="173" t="s">
        <v>192</v>
      </c>
      <c r="I6" s="174" t="s">
        <v>193</v>
      </c>
      <c r="J6" s="174" t="s">
        <v>194</v>
      </c>
      <c r="K6" s="175" t="s">
        <v>195</v>
      </c>
      <c r="L6" s="176" t="s">
        <v>196</v>
      </c>
      <c r="M6" s="173" t="s">
        <v>192</v>
      </c>
      <c r="N6" s="174" t="s">
        <v>193</v>
      </c>
      <c r="O6" s="174" t="s">
        <v>194</v>
      </c>
      <c r="P6" s="175" t="s">
        <v>195</v>
      </c>
      <c r="Q6" s="175" t="s">
        <v>196</v>
      </c>
      <c r="R6" s="264"/>
      <c r="S6" s="266"/>
      <c r="T6" s="268"/>
    </row>
    <row r="7" spans="1:115" s="4" customFormat="1" ht="24.75" customHeight="1" thickBot="1">
      <c r="A7" s="109" t="s">
        <v>39</v>
      </c>
      <c r="B7" s="110" t="s">
        <v>173</v>
      </c>
      <c r="C7" s="185">
        <v>13</v>
      </c>
      <c r="D7" s="133">
        <v>2</v>
      </c>
      <c r="E7" s="133">
        <v>2</v>
      </c>
      <c r="F7" s="133"/>
      <c r="G7" s="189">
        <f>C7-D7-E7-F7</f>
        <v>9</v>
      </c>
      <c r="H7" s="152"/>
      <c r="I7" s="144"/>
      <c r="J7" s="144"/>
      <c r="K7" s="144"/>
      <c r="L7" s="145"/>
      <c r="M7" s="152"/>
      <c r="N7" s="144"/>
      <c r="O7" s="144"/>
      <c r="P7" s="144"/>
      <c r="Q7" s="163"/>
      <c r="R7" s="178">
        <v>12</v>
      </c>
      <c r="S7" s="73">
        <v>25</v>
      </c>
      <c r="T7" s="7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</row>
    <row r="8" spans="1:115" s="5" customFormat="1" ht="13.5" customHeight="1" thickBot="1">
      <c r="A8" s="49" t="s">
        <v>10</v>
      </c>
      <c r="B8" s="50" t="s">
        <v>149</v>
      </c>
      <c r="C8" s="186">
        <v>10</v>
      </c>
      <c r="D8" s="75">
        <v>1</v>
      </c>
      <c r="E8" s="75">
        <v>1</v>
      </c>
      <c r="F8" s="75"/>
      <c r="G8" s="75">
        <f t="shared" ref="G8:G39" si="0">C8-D8-E8-F8</f>
        <v>8</v>
      </c>
      <c r="H8" s="47"/>
      <c r="I8" s="75"/>
      <c r="J8" s="75"/>
      <c r="K8" s="75"/>
      <c r="L8" s="46"/>
      <c r="M8" s="47"/>
      <c r="N8" s="75"/>
      <c r="O8" s="75"/>
      <c r="P8" s="75"/>
      <c r="Q8" s="164"/>
      <c r="R8" s="47">
        <v>15</v>
      </c>
      <c r="S8" s="75"/>
      <c r="T8" s="46">
        <v>50</v>
      </c>
    </row>
    <row r="9" spans="1:115" s="3" customFormat="1" ht="13.5" customHeight="1" thickBot="1">
      <c r="A9" s="109" t="s">
        <v>11</v>
      </c>
      <c r="B9" s="110" t="s">
        <v>145</v>
      </c>
      <c r="C9" s="185"/>
      <c r="D9" s="133"/>
      <c r="E9" s="133"/>
      <c r="F9" s="133"/>
      <c r="G9" s="190"/>
      <c r="H9" s="152">
        <v>13</v>
      </c>
      <c r="I9" s="144">
        <v>2</v>
      </c>
      <c r="J9" s="144">
        <v>2</v>
      </c>
      <c r="K9" s="144"/>
      <c r="L9" s="145">
        <f>H9-I9-J9-K9</f>
        <v>9</v>
      </c>
      <c r="M9" s="152"/>
      <c r="N9" s="144"/>
      <c r="O9" s="144"/>
      <c r="P9" s="144"/>
      <c r="Q9" s="163"/>
      <c r="R9" s="178">
        <v>8</v>
      </c>
      <c r="S9" s="73">
        <v>0</v>
      </c>
      <c r="T9" s="74"/>
    </row>
    <row r="10" spans="1:115" s="4" customFormat="1" ht="35.25" customHeight="1">
      <c r="A10" s="51" t="s">
        <v>8</v>
      </c>
      <c r="B10" s="52" t="s">
        <v>174</v>
      </c>
      <c r="C10" s="134">
        <v>33</v>
      </c>
      <c r="D10" s="76">
        <v>4</v>
      </c>
      <c r="E10" s="76">
        <v>4</v>
      </c>
      <c r="F10" s="76"/>
      <c r="G10" s="165">
        <f t="shared" si="0"/>
        <v>25</v>
      </c>
      <c r="H10" s="61"/>
      <c r="I10" s="76"/>
      <c r="J10" s="76"/>
      <c r="K10" s="76"/>
      <c r="L10" s="40"/>
      <c r="M10" s="69"/>
      <c r="N10" s="76"/>
      <c r="O10" s="76"/>
      <c r="P10" s="76"/>
      <c r="Q10" s="165"/>
      <c r="R10" s="61">
        <v>10</v>
      </c>
      <c r="S10" s="76"/>
      <c r="T10" s="40">
        <v>50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</row>
    <row r="11" spans="1:115" s="4" customFormat="1" ht="20.399999999999999">
      <c r="A11" s="35" t="s">
        <v>8</v>
      </c>
      <c r="B11" s="36" t="s">
        <v>175</v>
      </c>
      <c r="C11" s="187">
        <v>34</v>
      </c>
      <c r="D11" s="77">
        <v>4</v>
      </c>
      <c r="E11" s="77">
        <v>4</v>
      </c>
      <c r="F11" s="77"/>
      <c r="G11" s="166">
        <f t="shared" si="0"/>
        <v>26</v>
      </c>
      <c r="H11" s="48"/>
      <c r="I11" s="77"/>
      <c r="J11" s="77"/>
      <c r="K11" s="77"/>
      <c r="L11" s="37"/>
      <c r="M11" s="184"/>
      <c r="N11" s="77"/>
      <c r="O11" s="77"/>
      <c r="P11" s="77"/>
      <c r="Q11" s="166"/>
      <c r="R11" s="48">
        <v>15</v>
      </c>
      <c r="S11" s="77"/>
      <c r="T11" s="37">
        <v>50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</row>
    <row r="12" spans="1:115" s="4" customFormat="1" ht="24" customHeight="1" thickBot="1">
      <c r="A12" s="54" t="s">
        <v>9</v>
      </c>
      <c r="B12" s="55" t="s">
        <v>176</v>
      </c>
      <c r="C12" s="136"/>
      <c r="D12" s="78"/>
      <c r="E12" s="78"/>
      <c r="F12" s="78"/>
      <c r="G12" s="167">
        <f t="shared" si="0"/>
        <v>0</v>
      </c>
      <c r="H12" s="62">
        <v>15</v>
      </c>
      <c r="I12" s="78">
        <v>2</v>
      </c>
      <c r="J12" s="78">
        <v>2</v>
      </c>
      <c r="K12" s="78"/>
      <c r="L12" s="43">
        <f t="shared" ref="L12:L21" si="1">H12-I12-J12-K12</f>
        <v>11</v>
      </c>
      <c r="M12" s="71"/>
      <c r="N12" s="78"/>
      <c r="O12" s="78"/>
      <c r="P12" s="78"/>
      <c r="Q12" s="167"/>
      <c r="R12" s="62">
        <v>10</v>
      </c>
      <c r="S12" s="78"/>
      <c r="T12" s="43">
        <v>50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</row>
    <row r="13" spans="1:115" s="4" customFormat="1" ht="31.2" thickBot="1">
      <c r="A13" s="109" t="s">
        <v>98</v>
      </c>
      <c r="B13" s="110" t="s">
        <v>187</v>
      </c>
      <c r="C13" s="185">
        <v>8</v>
      </c>
      <c r="D13" s="144">
        <v>1</v>
      </c>
      <c r="E13" s="133">
        <v>1</v>
      </c>
      <c r="F13" s="133"/>
      <c r="G13" s="145">
        <f t="shared" si="0"/>
        <v>6</v>
      </c>
      <c r="H13" s="152">
        <v>15</v>
      </c>
      <c r="I13" s="144">
        <v>2</v>
      </c>
      <c r="J13" s="144">
        <v>2</v>
      </c>
      <c r="K13" s="144"/>
      <c r="L13" s="145">
        <f t="shared" si="1"/>
        <v>11</v>
      </c>
      <c r="M13" s="152"/>
      <c r="N13" s="144"/>
      <c r="O13" s="144"/>
      <c r="P13" s="144"/>
      <c r="Q13" s="163"/>
      <c r="R13" s="178">
        <v>10</v>
      </c>
      <c r="S13" s="73"/>
      <c r="T13" s="7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</row>
    <row r="14" spans="1:115" s="5" customFormat="1" ht="21" customHeight="1">
      <c r="A14" s="56" t="s">
        <v>32</v>
      </c>
      <c r="B14" s="52" t="s">
        <v>150</v>
      </c>
      <c r="C14" s="134"/>
      <c r="D14" s="76"/>
      <c r="E14" s="76"/>
      <c r="F14" s="76"/>
      <c r="G14" s="165"/>
      <c r="H14" s="61">
        <v>10</v>
      </c>
      <c r="I14" s="76">
        <f t="shared" ref="I14:I16" si="2">H14*0.1</f>
        <v>1</v>
      </c>
      <c r="J14" s="76">
        <v>1</v>
      </c>
      <c r="K14" s="76"/>
      <c r="L14" s="40">
        <f t="shared" si="1"/>
        <v>8</v>
      </c>
      <c r="M14" s="69"/>
      <c r="N14" s="76"/>
      <c r="O14" s="76"/>
      <c r="P14" s="76"/>
      <c r="Q14" s="165"/>
      <c r="R14" s="61">
        <v>15</v>
      </c>
      <c r="S14" s="76"/>
      <c r="T14" s="40">
        <v>50</v>
      </c>
    </row>
    <row r="15" spans="1:115" s="5" customFormat="1" ht="21" thickBot="1">
      <c r="A15" s="57" t="s">
        <v>7</v>
      </c>
      <c r="B15" s="55" t="s">
        <v>151</v>
      </c>
      <c r="C15" s="193">
        <v>20</v>
      </c>
      <c r="D15" s="194">
        <f>C15*0.1</f>
        <v>2</v>
      </c>
      <c r="E15" s="194">
        <v>2</v>
      </c>
      <c r="F15" s="194" t="s">
        <v>199</v>
      </c>
      <c r="G15" s="217">
        <v>10</v>
      </c>
      <c r="H15" s="218">
        <v>5</v>
      </c>
      <c r="I15" s="194">
        <v>1</v>
      </c>
      <c r="J15" s="194">
        <v>1</v>
      </c>
      <c r="K15" s="194"/>
      <c r="L15" s="195">
        <f t="shared" si="1"/>
        <v>3</v>
      </c>
      <c r="M15" s="71"/>
      <c r="N15" s="78"/>
      <c r="O15" s="78"/>
      <c r="P15" s="78"/>
      <c r="Q15" s="167"/>
      <c r="R15" s="62">
        <v>25</v>
      </c>
      <c r="S15" s="78"/>
      <c r="T15" s="43">
        <v>100</v>
      </c>
    </row>
    <row r="16" spans="1:115" s="5" customFormat="1" ht="35.25" customHeight="1">
      <c r="A16" s="111" t="s">
        <v>46</v>
      </c>
      <c r="B16" s="112" t="s">
        <v>152</v>
      </c>
      <c r="C16" s="104"/>
      <c r="D16" s="196"/>
      <c r="E16" s="196"/>
      <c r="F16" s="196"/>
      <c r="G16" s="216"/>
      <c r="H16" s="221">
        <v>10</v>
      </c>
      <c r="I16" s="196">
        <f t="shared" si="2"/>
        <v>1</v>
      </c>
      <c r="J16" s="196">
        <v>1</v>
      </c>
      <c r="K16" s="196"/>
      <c r="L16" s="189">
        <f t="shared" si="1"/>
        <v>8</v>
      </c>
      <c r="M16" s="191"/>
      <c r="N16" s="142"/>
      <c r="O16" s="142"/>
      <c r="P16" s="142"/>
      <c r="Q16" s="159"/>
      <c r="R16" s="149">
        <v>25</v>
      </c>
      <c r="S16" s="142"/>
      <c r="T16" s="143">
        <v>50</v>
      </c>
    </row>
    <row r="17" spans="1:115" s="5" customFormat="1" ht="21" thickBot="1">
      <c r="A17" s="113" t="s">
        <v>121</v>
      </c>
      <c r="B17" s="114" t="s">
        <v>177</v>
      </c>
      <c r="C17" s="188"/>
      <c r="D17" s="197"/>
      <c r="E17" s="197"/>
      <c r="F17" s="197"/>
      <c r="G17" s="124"/>
      <c r="H17" s="115">
        <v>5</v>
      </c>
      <c r="I17" s="139">
        <v>1</v>
      </c>
      <c r="J17" s="139">
        <v>1</v>
      </c>
      <c r="K17" s="139"/>
      <c r="L17" s="116">
        <f t="shared" si="1"/>
        <v>3</v>
      </c>
      <c r="M17" s="192"/>
      <c r="N17" s="155"/>
      <c r="O17" s="155"/>
      <c r="P17" s="155"/>
      <c r="Q17" s="158"/>
      <c r="R17" s="151">
        <v>20</v>
      </c>
      <c r="S17" s="155"/>
      <c r="T17" s="32"/>
    </row>
    <row r="18" spans="1:115" s="4" customFormat="1" ht="14.25" customHeight="1" thickBot="1">
      <c r="A18" s="44" t="s">
        <v>35</v>
      </c>
      <c r="B18" s="45" t="s">
        <v>153</v>
      </c>
      <c r="C18" s="198"/>
      <c r="D18" s="199"/>
      <c r="E18" s="199"/>
      <c r="F18" s="199"/>
      <c r="G18" s="199"/>
      <c r="H18" s="219">
        <v>5</v>
      </c>
      <c r="I18" s="210">
        <v>1</v>
      </c>
      <c r="J18" s="210">
        <v>1</v>
      </c>
      <c r="K18" s="210"/>
      <c r="L18" s="220">
        <f t="shared" si="1"/>
        <v>3</v>
      </c>
      <c r="M18" s="47"/>
      <c r="N18" s="75"/>
      <c r="O18" s="75"/>
      <c r="P18" s="75"/>
      <c r="Q18" s="164"/>
      <c r="R18" s="47">
        <v>20</v>
      </c>
      <c r="S18" s="75"/>
      <c r="T18" s="46">
        <v>65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</row>
    <row r="19" spans="1:115" s="5" customFormat="1" ht="24.75" customHeight="1">
      <c r="A19" s="11" t="s">
        <v>12</v>
      </c>
      <c r="B19" s="14" t="s">
        <v>154</v>
      </c>
      <c r="C19" s="104"/>
      <c r="D19" s="196"/>
      <c r="E19" s="196"/>
      <c r="F19" s="196"/>
      <c r="G19" s="189"/>
      <c r="H19" s="191">
        <v>20</v>
      </c>
      <c r="I19" s="144">
        <v>2</v>
      </c>
      <c r="J19" s="142">
        <v>2</v>
      </c>
      <c r="K19" s="142"/>
      <c r="L19" s="145">
        <f t="shared" si="1"/>
        <v>16</v>
      </c>
      <c r="M19" s="149"/>
      <c r="N19" s="142"/>
      <c r="O19" s="142"/>
      <c r="P19" s="142"/>
      <c r="Q19" s="159"/>
      <c r="R19" s="179">
        <v>1</v>
      </c>
      <c r="S19" s="87">
        <v>54</v>
      </c>
      <c r="T19" s="81"/>
    </row>
    <row r="20" spans="1:115" s="5" customFormat="1" ht="15" thickBot="1">
      <c r="A20" s="9" t="s">
        <v>44</v>
      </c>
      <c r="B20" s="19" t="s">
        <v>155</v>
      </c>
      <c r="C20" s="188">
        <v>10</v>
      </c>
      <c r="D20" s="139">
        <f t="shared" ref="D20" si="3">C20*0.1</f>
        <v>1</v>
      </c>
      <c r="E20" s="139">
        <v>1</v>
      </c>
      <c r="F20" s="139"/>
      <c r="G20" s="116">
        <f t="shared" si="0"/>
        <v>8</v>
      </c>
      <c r="H20" s="192"/>
      <c r="I20" s="155"/>
      <c r="J20" s="155"/>
      <c r="K20" s="155"/>
      <c r="L20" s="32"/>
      <c r="M20" s="151"/>
      <c r="N20" s="155"/>
      <c r="O20" s="155"/>
      <c r="P20" s="155"/>
      <c r="Q20" s="158"/>
      <c r="R20" s="151">
        <v>15</v>
      </c>
      <c r="S20" s="155"/>
      <c r="T20" s="32">
        <v>50</v>
      </c>
    </row>
    <row r="21" spans="1:115" s="4" customFormat="1" ht="15" thickBot="1">
      <c r="A21" s="58" t="s">
        <v>13</v>
      </c>
      <c r="B21" s="45" t="s">
        <v>165</v>
      </c>
      <c r="C21" s="198"/>
      <c r="D21" s="199"/>
      <c r="E21" s="199"/>
      <c r="F21" s="199"/>
      <c r="G21" s="199">
        <f t="shared" si="0"/>
        <v>0</v>
      </c>
      <c r="H21" s="47">
        <v>10</v>
      </c>
      <c r="I21" s="75">
        <v>1</v>
      </c>
      <c r="J21" s="75">
        <v>1</v>
      </c>
      <c r="K21" s="75"/>
      <c r="L21" s="46">
        <f t="shared" si="1"/>
        <v>8</v>
      </c>
      <c r="M21" s="47"/>
      <c r="N21" s="75"/>
      <c r="O21" s="75"/>
      <c r="P21" s="75"/>
      <c r="Q21" s="164"/>
      <c r="R21" s="269">
        <v>0</v>
      </c>
      <c r="S21" s="270">
        <v>12</v>
      </c>
      <c r="T21" s="271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</row>
    <row r="22" spans="1:115" s="4" customFormat="1">
      <c r="A22" s="11" t="s">
        <v>14</v>
      </c>
      <c r="B22" s="14" t="s">
        <v>129</v>
      </c>
      <c r="C22" s="104">
        <v>19</v>
      </c>
      <c r="D22" s="196">
        <v>2</v>
      </c>
      <c r="E22" s="196">
        <v>2</v>
      </c>
      <c r="F22" s="196"/>
      <c r="G22" s="189">
        <f t="shared" si="0"/>
        <v>15</v>
      </c>
      <c r="H22" s="191"/>
      <c r="I22" s="142"/>
      <c r="J22" s="142"/>
      <c r="K22" s="142"/>
      <c r="L22" s="143"/>
      <c r="M22" s="149"/>
      <c r="N22" s="142"/>
      <c r="O22" s="142"/>
      <c r="P22" s="142"/>
      <c r="Q22" s="159"/>
      <c r="R22" s="149">
        <v>0</v>
      </c>
      <c r="S22" s="191">
        <v>18</v>
      </c>
      <c r="T22" s="14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</row>
    <row r="23" spans="1:115" s="4" customFormat="1" ht="15" thickBot="1">
      <c r="A23" s="9" t="s">
        <v>15</v>
      </c>
      <c r="B23" s="19" t="s">
        <v>130</v>
      </c>
      <c r="C23" s="137">
        <v>5</v>
      </c>
      <c r="D23" s="155">
        <v>1</v>
      </c>
      <c r="E23" s="155">
        <v>1</v>
      </c>
      <c r="F23" s="155"/>
      <c r="G23" s="32">
        <f t="shared" si="0"/>
        <v>3</v>
      </c>
      <c r="H23" s="192"/>
      <c r="I23" s="155"/>
      <c r="J23" s="155"/>
      <c r="K23" s="155"/>
      <c r="L23" s="32"/>
      <c r="M23" s="151"/>
      <c r="N23" s="155"/>
      <c r="O23" s="155"/>
      <c r="P23" s="155"/>
      <c r="Q23" s="158"/>
      <c r="R23" s="151">
        <v>0</v>
      </c>
      <c r="S23" s="192">
        <v>0</v>
      </c>
      <c r="T23" s="272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</row>
    <row r="24" spans="1:115" s="5" customFormat="1" ht="20.399999999999999">
      <c r="A24" s="38" t="s">
        <v>16</v>
      </c>
      <c r="B24" s="39" t="s">
        <v>166</v>
      </c>
      <c r="C24" s="134"/>
      <c r="D24" s="76"/>
      <c r="E24" s="76"/>
      <c r="F24" s="76"/>
      <c r="G24" s="165"/>
      <c r="H24" s="61">
        <v>5</v>
      </c>
      <c r="I24" s="76">
        <v>1</v>
      </c>
      <c r="J24" s="76">
        <v>1</v>
      </c>
      <c r="K24" s="76"/>
      <c r="L24" s="40">
        <f t="shared" ref="L24:L25" si="4">H24-I24-J24-K24</f>
        <v>3</v>
      </c>
      <c r="M24" s="69"/>
      <c r="N24" s="76"/>
      <c r="O24" s="76"/>
      <c r="P24" s="76"/>
      <c r="Q24" s="165"/>
      <c r="R24" s="61">
        <v>20</v>
      </c>
      <c r="S24" s="69"/>
      <c r="T24" s="70">
        <v>50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</row>
    <row r="25" spans="1:115" s="4" customFormat="1" ht="21" thickBot="1">
      <c r="A25" s="41" t="s">
        <v>43</v>
      </c>
      <c r="B25" s="42" t="s">
        <v>180</v>
      </c>
      <c r="C25" s="193"/>
      <c r="D25" s="194"/>
      <c r="E25" s="194"/>
      <c r="F25" s="194"/>
      <c r="G25" s="217"/>
      <c r="H25" s="62">
        <v>5</v>
      </c>
      <c r="I25" s="78">
        <v>1</v>
      </c>
      <c r="J25" s="78">
        <v>1</v>
      </c>
      <c r="K25" s="78"/>
      <c r="L25" s="43">
        <f t="shared" si="4"/>
        <v>3</v>
      </c>
      <c r="M25" s="71"/>
      <c r="N25" s="78"/>
      <c r="O25" s="78"/>
      <c r="P25" s="78"/>
      <c r="Q25" s="167"/>
      <c r="R25" s="62">
        <v>20</v>
      </c>
      <c r="S25" s="71"/>
      <c r="T25" s="72">
        <v>50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</row>
    <row r="26" spans="1:115" s="4" customFormat="1" ht="20.399999999999999">
      <c r="A26" s="60" t="s">
        <v>17</v>
      </c>
      <c r="B26" s="14" t="s">
        <v>131</v>
      </c>
      <c r="C26" s="104"/>
      <c r="D26" s="196"/>
      <c r="E26" s="196"/>
      <c r="F26" s="196"/>
      <c r="G26" s="189"/>
      <c r="H26" s="191">
        <v>10</v>
      </c>
      <c r="I26" s="142">
        <f t="shared" ref="I26" si="5">H26*0.1</f>
        <v>1</v>
      </c>
      <c r="J26" s="142">
        <v>1</v>
      </c>
      <c r="K26" s="142"/>
      <c r="L26" s="143">
        <v>8</v>
      </c>
      <c r="M26" s="149"/>
      <c r="N26" s="142"/>
      <c r="O26" s="142"/>
      <c r="P26" s="142"/>
      <c r="Q26" s="159"/>
      <c r="R26" s="149">
        <v>4</v>
      </c>
      <c r="S26" s="191"/>
      <c r="T26" s="273">
        <v>0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</row>
    <row r="27" spans="1:115" s="4" customFormat="1" ht="15" thickBot="1">
      <c r="A27" s="17" t="s">
        <v>18</v>
      </c>
      <c r="B27" s="19" t="s">
        <v>132</v>
      </c>
      <c r="C27" s="188"/>
      <c r="D27" s="139"/>
      <c r="E27" s="139"/>
      <c r="F27" s="139"/>
      <c r="G27" s="116"/>
      <c r="H27" s="192">
        <v>5</v>
      </c>
      <c r="I27" s="144">
        <v>1</v>
      </c>
      <c r="J27" s="155">
        <v>1</v>
      </c>
      <c r="K27" s="155"/>
      <c r="L27" s="32">
        <v>3</v>
      </c>
      <c r="M27" s="151"/>
      <c r="N27" s="155"/>
      <c r="O27" s="155"/>
      <c r="P27" s="155"/>
      <c r="Q27" s="158"/>
      <c r="R27" s="151">
        <v>0</v>
      </c>
      <c r="S27" s="192"/>
      <c r="T27" s="274">
        <v>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</row>
    <row r="28" spans="1:115" s="4" customFormat="1" ht="21" thickBot="1">
      <c r="A28" s="58" t="s">
        <v>19</v>
      </c>
      <c r="B28" s="45" t="s">
        <v>133</v>
      </c>
      <c r="C28" s="198"/>
      <c r="D28" s="199"/>
      <c r="E28" s="199"/>
      <c r="F28" s="199"/>
      <c r="G28" s="199"/>
      <c r="H28" s="47">
        <v>10</v>
      </c>
      <c r="I28" s="75">
        <v>1</v>
      </c>
      <c r="J28" s="75">
        <v>1</v>
      </c>
      <c r="K28" s="75"/>
      <c r="L28" s="46">
        <f t="shared" ref="L28" si="6">H28-I28-J28-K28</f>
        <v>8</v>
      </c>
      <c r="M28" s="98"/>
      <c r="N28" s="207"/>
      <c r="O28" s="207"/>
      <c r="P28" s="207"/>
      <c r="Q28" s="208"/>
      <c r="R28" s="98">
        <v>15</v>
      </c>
      <c r="S28" s="99"/>
      <c r="T28" s="100">
        <v>40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</row>
    <row r="29" spans="1:115" s="7" customFormat="1">
      <c r="A29" s="117" t="s">
        <v>20</v>
      </c>
      <c r="B29" s="118" t="s">
        <v>6</v>
      </c>
      <c r="C29" s="104">
        <f>SUM(C30:C39)</f>
        <v>100</v>
      </c>
      <c r="D29" s="105">
        <f t="shared" ref="D29:E29" si="7">SUM(D30:D39)</f>
        <v>11</v>
      </c>
      <c r="E29" s="105">
        <f t="shared" si="7"/>
        <v>11</v>
      </c>
      <c r="F29" s="105" t="s">
        <v>200</v>
      </c>
      <c r="G29" s="189">
        <v>69</v>
      </c>
      <c r="H29" s="104"/>
      <c r="I29" s="105"/>
      <c r="J29" s="105"/>
      <c r="K29" s="105"/>
      <c r="L29" s="119"/>
      <c r="M29" s="104">
        <f t="shared" ref="M29:T29" si="8">SUM(M30:M39)</f>
        <v>40</v>
      </c>
      <c r="N29" s="105">
        <f t="shared" si="8"/>
        <v>5</v>
      </c>
      <c r="O29" s="105">
        <f t="shared" si="8"/>
        <v>5</v>
      </c>
      <c r="P29" s="105"/>
      <c r="Q29" s="106">
        <f t="shared" si="8"/>
        <v>30</v>
      </c>
      <c r="R29" s="128">
        <f t="shared" si="8"/>
        <v>144</v>
      </c>
      <c r="S29" s="105">
        <f t="shared" si="8"/>
        <v>5</v>
      </c>
      <c r="T29" s="106">
        <f t="shared" si="8"/>
        <v>500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</row>
    <row r="30" spans="1:115" s="7" customFormat="1" ht="20.399999999999999">
      <c r="A30" s="120"/>
      <c r="B30" s="18" t="s">
        <v>126</v>
      </c>
      <c r="C30" s="148">
        <v>10</v>
      </c>
      <c r="D30" s="141">
        <f t="shared" ref="D30:D39" si="9">C30*0.1</f>
        <v>1</v>
      </c>
      <c r="E30" s="141">
        <v>1</v>
      </c>
      <c r="F30" s="141"/>
      <c r="G30" s="140">
        <f t="shared" si="0"/>
        <v>8</v>
      </c>
      <c r="H30" s="150"/>
      <c r="I30" s="141"/>
      <c r="J30" s="141"/>
      <c r="K30" s="141"/>
      <c r="L30" s="156"/>
      <c r="M30" s="150"/>
      <c r="N30" s="141"/>
      <c r="O30" s="141"/>
      <c r="P30" s="141"/>
      <c r="Q30" s="140"/>
      <c r="R30" s="233">
        <v>15</v>
      </c>
      <c r="S30" s="83"/>
      <c r="T30" s="84">
        <v>50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</row>
    <row r="31" spans="1:115" s="7" customFormat="1" ht="15" customHeight="1">
      <c r="A31" s="121"/>
      <c r="B31" s="18" t="s">
        <v>50</v>
      </c>
      <c r="C31" s="148">
        <v>10</v>
      </c>
      <c r="D31" s="141">
        <f t="shared" si="9"/>
        <v>1</v>
      </c>
      <c r="E31" s="141">
        <v>1</v>
      </c>
      <c r="F31" s="141"/>
      <c r="G31" s="140">
        <f t="shared" si="0"/>
        <v>8</v>
      </c>
      <c r="H31" s="150"/>
      <c r="I31" s="141"/>
      <c r="J31" s="141"/>
      <c r="K31" s="141"/>
      <c r="L31" s="156"/>
      <c r="M31" s="150">
        <v>5</v>
      </c>
      <c r="N31" s="141">
        <v>1</v>
      </c>
      <c r="O31" s="141">
        <v>1</v>
      </c>
      <c r="P31" s="141"/>
      <c r="Q31" s="140">
        <f t="shared" ref="Q31" si="10">M31-N31-O31-P31</f>
        <v>3</v>
      </c>
      <c r="R31" s="233">
        <v>15</v>
      </c>
      <c r="S31" s="83"/>
      <c r="T31" s="84">
        <v>50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</row>
    <row r="32" spans="1:115" s="7" customFormat="1" ht="15" customHeight="1">
      <c r="A32" s="120"/>
      <c r="B32" s="18" t="s">
        <v>47</v>
      </c>
      <c r="C32" s="148">
        <v>12</v>
      </c>
      <c r="D32" s="141">
        <v>2</v>
      </c>
      <c r="E32" s="141">
        <v>2</v>
      </c>
      <c r="F32" s="141"/>
      <c r="G32" s="140">
        <f t="shared" si="0"/>
        <v>8</v>
      </c>
      <c r="H32" s="150"/>
      <c r="I32" s="141"/>
      <c r="J32" s="141"/>
      <c r="K32" s="141"/>
      <c r="L32" s="156"/>
      <c r="M32" s="150"/>
      <c r="N32" s="141"/>
      <c r="O32" s="141"/>
      <c r="P32" s="141"/>
      <c r="Q32" s="140"/>
      <c r="R32" s="233">
        <v>13</v>
      </c>
      <c r="S32" s="83"/>
      <c r="T32" s="84">
        <v>50</v>
      </c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</row>
    <row r="33" spans="1:115" s="7" customFormat="1" ht="15" customHeight="1">
      <c r="A33" s="120"/>
      <c r="B33" s="18" t="s">
        <v>48</v>
      </c>
      <c r="C33" s="148">
        <v>10</v>
      </c>
      <c r="D33" s="141">
        <f t="shared" si="9"/>
        <v>1</v>
      </c>
      <c r="E33" s="141">
        <v>1</v>
      </c>
      <c r="F33" s="141"/>
      <c r="G33" s="140">
        <f t="shared" si="0"/>
        <v>8</v>
      </c>
      <c r="H33" s="150"/>
      <c r="I33" s="141"/>
      <c r="J33" s="141"/>
      <c r="K33" s="141"/>
      <c r="L33" s="156"/>
      <c r="M33" s="150">
        <v>7</v>
      </c>
      <c r="N33" s="141">
        <v>1</v>
      </c>
      <c r="O33" s="141">
        <v>1</v>
      </c>
      <c r="P33" s="141"/>
      <c r="Q33" s="140">
        <f t="shared" ref="Q33:Q34" si="11">M33-N33-O33-P33</f>
        <v>5</v>
      </c>
      <c r="R33" s="233">
        <v>15</v>
      </c>
      <c r="S33" s="83"/>
      <c r="T33" s="84">
        <v>50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</row>
    <row r="34" spans="1:115" s="7" customFormat="1" ht="15" customHeight="1">
      <c r="A34" s="120"/>
      <c r="B34" s="18" t="s">
        <v>49</v>
      </c>
      <c r="C34" s="148">
        <v>10</v>
      </c>
      <c r="D34" s="141">
        <f t="shared" si="9"/>
        <v>1</v>
      </c>
      <c r="E34" s="141">
        <v>1</v>
      </c>
      <c r="F34" s="141"/>
      <c r="G34" s="140">
        <f t="shared" si="0"/>
        <v>8</v>
      </c>
      <c r="H34" s="150"/>
      <c r="I34" s="141"/>
      <c r="J34" s="141"/>
      <c r="K34" s="141"/>
      <c r="L34" s="156"/>
      <c r="M34" s="150">
        <v>8</v>
      </c>
      <c r="N34" s="141">
        <v>1</v>
      </c>
      <c r="O34" s="141">
        <v>1</v>
      </c>
      <c r="P34" s="141"/>
      <c r="Q34" s="140">
        <f t="shared" si="11"/>
        <v>6</v>
      </c>
      <c r="R34" s="233">
        <v>15</v>
      </c>
      <c r="S34" s="83"/>
      <c r="T34" s="84">
        <v>50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</row>
    <row r="35" spans="1:115" s="7" customFormat="1" ht="15" customHeight="1">
      <c r="A35" s="120"/>
      <c r="B35" s="18" t="s">
        <v>52</v>
      </c>
      <c r="C35" s="148">
        <v>12</v>
      </c>
      <c r="D35" s="141">
        <v>2</v>
      </c>
      <c r="E35" s="141">
        <v>2</v>
      </c>
      <c r="F35" s="141"/>
      <c r="G35" s="140">
        <f t="shared" si="0"/>
        <v>8</v>
      </c>
      <c r="H35" s="150"/>
      <c r="I35" s="141"/>
      <c r="J35" s="141"/>
      <c r="K35" s="141"/>
      <c r="L35" s="156"/>
      <c r="M35" s="150"/>
      <c r="N35" s="141"/>
      <c r="O35" s="141"/>
      <c r="P35" s="141"/>
      <c r="Q35" s="140"/>
      <c r="R35" s="233">
        <v>13</v>
      </c>
      <c r="S35" s="83"/>
      <c r="T35" s="84">
        <v>50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</row>
    <row r="36" spans="1:115" s="7" customFormat="1" ht="15" customHeight="1">
      <c r="A36" s="120"/>
      <c r="B36" s="18" t="s">
        <v>127</v>
      </c>
      <c r="C36" s="148">
        <v>4</v>
      </c>
      <c r="D36" s="141"/>
      <c r="E36" s="141"/>
      <c r="F36" s="141"/>
      <c r="G36" s="140">
        <f t="shared" si="0"/>
        <v>4</v>
      </c>
      <c r="H36" s="150"/>
      <c r="I36" s="141"/>
      <c r="J36" s="141"/>
      <c r="K36" s="141"/>
      <c r="L36" s="156"/>
      <c r="M36" s="150"/>
      <c r="N36" s="141"/>
      <c r="O36" s="141"/>
      <c r="P36" s="141"/>
      <c r="Q36" s="140"/>
      <c r="R36" s="233">
        <v>19</v>
      </c>
      <c r="S36" s="83"/>
      <c r="T36" s="84">
        <v>50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</row>
    <row r="37" spans="1:115" s="7" customFormat="1" ht="15" customHeight="1">
      <c r="A37" s="120"/>
      <c r="B37" s="18" t="s">
        <v>191</v>
      </c>
      <c r="C37" s="148">
        <v>4</v>
      </c>
      <c r="D37" s="141"/>
      <c r="E37" s="141"/>
      <c r="F37" s="141"/>
      <c r="G37" s="140">
        <f t="shared" si="0"/>
        <v>4</v>
      </c>
      <c r="H37" s="150"/>
      <c r="I37" s="141"/>
      <c r="J37" s="141"/>
      <c r="K37" s="141"/>
      <c r="L37" s="156"/>
      <c r="M37" s="150"/>
      <c r="N37" s="141"/>
      <c r="O37" s="141"/>
      <c r="P37" s="141"/>
      <c r="Q37" s="140"/>
      <c r="R37" s="233">
        <v>19</v>
      </c>
      <c r="S37" s="83"/>
      <c r="T37" s="84">
        <v>50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</row>
    <row r="38" spans="1:115" s="7" customFormat="1" ht="20.399999999999999">
      <c r="A38" s="120"/>
      <c r="B38" s="18" t="s">
        <v>128</v>
      </c>
      <c r="C38" s="148">
        <v>8</v>
      </c>
      <c r="D38" s="141">
        <v>1</v>
      </c>
      <c r="E38" s="141">
        <v>1</v>
      </c>
      <c r="F38" s="141"/>
      <c r="G38" s="140">
        <f t="shared" si="0"/>
        <v>6</v>
      </c>
      <c r="H38" s="150"/>
      <c r="I38" s="141"/>
      <c r="J38" s="141"/>
      <c r="K38" s="141"/>
      <c r="L38" s="156"/>
      <c r="M38" s="150"/>
      <c r="N38" s="141"/>
      <c r="O38" s="141"/>
      <c r="P38" s="141"/>
      <c r="Q38" s="140"/>
      <c r="R38" s="233">
        <v>15</v>
      </c>
      <c r="S38" s="83"/>
      <c r="T38" s="84">
        <v>50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</row>
    <row r="39" spans="1:115" s="7" customFormat="1" ht="15" customHeight="1" thickBot="1">
      <c r="A39" s="122"/>
      <c r="B39" s="123" t="s">
        <v>51</v>
      </c>
      <c r="C39" s="137">
        <v>20</v>
      </c>
      <c r="D39" s="155">
        <f t="shared" si="9"/>
        <v>2</v>
      </c>
      <c r="E39" s="155">
        <v>2</v>
      </c>
      <c r="F39" s="155"/>
      <c r="G39" s="32">
        <f t="shared" si="0"/>
        <v>16</v>
      </c>
      <c r="H39" s="151"/>
      <c r="I39" s="155"/>
      <c r="J39" s="155"/>
      <c r="K39" s="155"/>
      <c r="L39" s="158"/>
      <c r="M39" s="115">
        <v>20</v>
      </c>
      <c r="N39" s="139">
        <f t="shared" ref="N39" si="12">M39*0.1</f>
        <v>2</v>
      </c>
      <c r="O39" s="139">
        <v>2</v>
      </c>
      <c r="P39" s="139"/>
      <c r="Q39" s="116">
        <f t="shared" ref="Q39" si="13">M39-N39-O39-P39</f>
        <v>16</v>
      </c>
      <c r="R39" s="234">
        <v>5</v>
      </c>
      <c r="S39" s="88">
        <v>5</v>
      </c>
      <c r="T39" s="89">
        <v>50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</row>
    <row r="40" spans="1:115" s="7" customFormat="1" ht="20.399999999999999">
      <c r="A40" s="63" t="s">
        <v>83</v>
      </c>
      <c r="B40" s="64" t="s">
        <v>84</v>
      </c>
      <c r="C40" s="104"/>
      <c r="D40" s="105"/>
      <c r="E40" s="105"/>
      <c r="F40" s="105"/>
      <c r="G40" s="216"/>
      <c r="H40" s="104">
        <f>SUM(H41:H51)</f>
        <v>70</v>
      </c>
      <c r="I40" s="105">
        <f>SUM(I41:I51)</f>
        <v>12</v>
      </c>
      <c r="J40" s="105">
        <f>SUM(J41:J51)</f>
        <v>12</v>
      </c>
      <c r="K40" s="105"/>
      <c r="L40" s="189">
        <f t="shared" ref="L40:L56" si="14">H40-I40-J40-K40</f>
        <v>46</v>
      </c>
      <c r="M40" s="200"/>
      <c r="N40" s="103"/>
      <c r="O40" s="103"/>
      <c r="P40" s="103"/>
      <c r="Q40" s="125"/>
      <c r="R40" s="153">
        <f t="shared" ref="R40:T40" si="15">SUM(R41:R51)</f>
        <v>205</v>
      </c>
      <c r="S40" s="103"/>
      <c r="T40" s="65">
        <f t="shared" si="15"/>
        <v>550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</row>
    <row r="41" spans="1:115" s="7" customFormat="1" ht="15" customHeight="1">
      <c r="A41" s="17"/>
      <c r="B41" s="18" t="s">
        <v>85</v>
      </c>
      <c r="C41" s="148"/>
      <c r="D41" s="141"/>
      <c r="E41" s="141"/>
      <c r="F41" s="141"/>
      <c r="G41" s="156"/>
      <c r="H41" s="150">
        <v>5</v>
      </c>
      <c r="I41" s="141">
        <v>1</v>
      </c>
      <c r="J41" s="141">
        <v>1</v>
      </c>
      <c r="K41" s="141"/>
      <c r="L41" s="140">
        <f t="shared" si="14"/>
        <v>3</v>
      </c>
      <c r="M41" s="201"/>
      <c r="N41" s="141"/>
      <c r="O41" s="141"/>
      <c r="P41" s="141"/>
      <c r="Q41" s="156"/>
      <c r="R41" s="90">
        <v>20</v>
      </c>
      <c r="S41" s="83"/>
      <c r="T41" s="84">
        <v>50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</row>
    <row r="42" spans="1:115" s="7" customFormat="1" ht="15" customHeight="1">
      <c r="A42" s="17"/>
      <c r="B42" s="18" t="s">
        <v>87</v>
      </c>
      <c r="C42" s="148"/>
      <c r="D42" s="141"/>
      <c r="E42" s="141"/>
      <c r="F42" s="141"/>
      <c r="G42" s="156"/>
      <c r="H42" s="150">
        <v>5</v>
      </c>
      <c r="I42" s="141">
        <v>1</v>
      </c>
      <c r="J42" s="141">
        <v>1</v>
      </c>
      <c r="K42" s="141"/>
      <c r="L42" s="140">
        <f t="shared" si="14"/>
        <v>3</v>
      </c>
      <c r="M42" s="201"/>
      <c r="N42" s="141"/>
      <c r="O42" s="141"/>
      <c r="P42" s="141"/>
      <c r="Q42" s="156"/>
      <c r="R42" s="90">
        <v>20</v>
      </c>
      <c r="S42" s="83"/>
      <c r="T42" s="84">
        <v>50</v>
      </c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</row>
    <row r="43" spans="1:115" s="7" customFormat="1" ht="22.5" customHeight="1">
      <c r="A43" s="17"/>
      <c r="B43" s="18" t="s">
        <v>86</v>
      </c>
      <c r="C43" s="148"/>
      <c r="D43" s="141"/>
      <c r="E43" s="141"/>
      <c r="F43" s="141"/>
      <c r="G43" s="156"/>
      <c r="H43" s="150">
        <v>5</v>
      </c>
      <c r="I43" s="141">
        <v>1</v>
      </c>
      <c r="J43" s="141">
        <v>1</v>
      </c>
      <c r="K43" s="141"/>
      <c r="L43" s="140">
        <f t="shared" si="14"/>
        <v>3</v>
      </c>
      <c r="M43" s="201"/>
      <c r="N43" s="141"/>
      <c r="O43" s="141"/>
      <c r="P43" s="141"/>
      <c r="Q43" s="156"/>
      <c r="R43" s="90">
        <v>20</v>
      </c>
      <c r="S43" s="83"/>
      <c r="T43" s="84">
        <v>50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</row>
    <row r="44" spans="1:115" s="7" customFormat="1" ht="15.75" customHeight="1">
      <c r="A44" s="17"/>
      <c r="B44" s="18" t="s">
        <v>179</v>
      </c>
      <c r="C44" s="148"/>
      <c r="D44" s="141"/>
      <c r="E44" s="141"/>
      <c r="F44" s="141"/>
      <c r="G44" s="156"/>
      <c r="H44" s="150">
        <v>5</v>
      </c>
      <c r="I44" s="141">
        <v>1</v>
      </c>
      <c r="J44" s="141">
        <v>1</v>
      </c>
      <c r="K44" s="141"/>
      <c r="L44" s="140">
        <f t="shared" si="14"/>
        <v>3</v>
      </c>
      <c r="M44" s="201"/>
      <c r="N44" s="141"/>
      <c r="O44" s="141"/>
      <c r="P44" s="141"/>
      <c r="Q44" s="156"/>
      <c r="R44" s="90">
        <v>20</v>
      </c>
      <c r="S44" s="83"/>
      <c r="T44" s="84">
        <v>50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</row>
    <row r="45" spans="1:115" s="7" customFormat="1" ht="15" customHeight="1">
      <c r="A45" s="17"/>
      <c r="B45" s="18" t="s">
        <v>93</v>
      </c>
      <c r="C45" s="148"/>
      <c r="D45" s="141"/>
      <c r="E45" s="141"/>
      <c r="F45" s="141"/>
      <c r="G45" s="156"/>
      <c r="H45" s="150">
        <v>5</v>
      </c>
      <c r="I45" s="141">
        <v>1</v>
      </c>
      <c r="J45" s="141">
        <v>1</v>
      </c>
      <c r="K45" s="141"/>
      <c r="L45" s="140">
        <f t="shared" si="14"/>
        <v>3</v>
      </c>
      <c r="M45" s="201"/>
      <c r="N45" s="141"/>
      <c r="O45" s="141"/>
      <c r="P45" s="141"/>
      <c r="Q45" s="156"/>
      <c r="R45" s="90">
        <v>20</v>
      </c>
      <c r="S45" s="83"/>
      <c r="T45" s="84">
        <v>50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</row>
    <row r="46" spans="1:115" s="7" customFormat="1" ht="15" customHeight="1">
      <c r="A46" s="17"/>
      <c r="B46" s="18" t="s">
        <v>92</v>
      </c>
      <c r="C46" s="148"/>
      <c r="D46" s="141"/>
      <c r="E46" s="141"/>
      <c r="F46" s="141"/>
      <c r="G46" s="156"/>
      <c r="H46" s="150">
        <v>5</v>
      </c>
      <c r="I46" s="141">
        <v>1</v>
      </c>
      <c r="J46" s="141">
        <v>1</v>
      </c>
      <c r="K46" s="141"/>
      <c r="L46" s="140">
        <f t="shared" si="14"/>
        <v>3</v>
      </c>
      <c r="M46" s="201"/>
      <c r="N46" s="141"/>
      <c r="O46" s="141"/>
      <c r="P46" s="141"/>
      <c r="Q46" s="156"/>
      <c r="R46" s="90">
        <v>20</v>
      </c>
      <c r="S46" s="83"/>
      <c r="T46" s="84">
        <v>50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</row>
    <row r="47" spans="1:115" s="7" customFormat="1" ht="15" customHeight="1">
      <c r="A47" s="17"/>
      <c r="B47" s="18" t="s">
        <v>88</v>
      </c>
      <c r="C47" s="148"/>
      <c r="D47" s="141"/>
      <c r="E47" s="141"/>
      <c r="F47" s="141"/>
      <c r="G47" s="156"/>
      <c r="H47" s="150">
        <v>5</v>
      </c>
      <c r="I47" s="141">
        <v>1</v>
      </c>
      <c r="J47" s="141">
        <v>1</v>
      </c>
      <c r="K47" s="141"/>
      <c r="L47" s="140">
        <f t="shared" si="14"/>
        <v>3</v>
      </c>
      <c r="M47" s="201"/>
      <c r="N47" s="141"/>
      <c r="O47" s="141"/>
      <c r="P47" s="141"/>
      <c r="Q47" s="156"/>
      <c r="R47" s="90">
        <v>20</v>
      </c>
      <c r="S47" s="83"/>
      <c r="T47" s="84">
        <v>50</v>
      </c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</row>
    <row r="48" spans="1:115" s="7" customFormat="1" ht="14.25" customHeight="1">
      <c r="A48" s="17"/>
      <c r="B48" s="18" t="s">
        <v>89</v>
      </c>
      <c r="C48" s="148"/>
      <c r="D48" s="141"/>
      <c r="E48" s="141"/>
      <c r="F48" s="141"/>
      <c r="G48" s="156"/>
      <c r="H48" s="150">
        <v>5</v>
      </c>
      <c r="I48" s="141">
        <v>1</v>
      </c>
      <c r="J48" s="141">
        <v>1</v>
      </c>
      <c r="K48" s="141"/>
      <c r="L48" s="140">
        <f t="shared" si="14"/>
        <v>3</v>
      </c>
      <c r="M48" s="201"/>
      <c r="N48" s="141"/>
      <c r="O48" s="141"/>
      <c r="P48" s="141"/>
      <c r="Q48" s="156"/>
      <c r="R48" s="90">
        <v>20</v>
      </c>
      <c r="S48" s="83"/>
      <c r="T48" s="84">
        <v>50</v>
      </c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</row>
    <row r="49" spans="1:115" s="7" customFormat="1" ht="15" customHeight="1">
      <c r="A49" s="17"/>
      <c r="B49" s="18" t="s">
        <v>188</v>
      </c>
      <c r="C49" s="148"/>
      <c r="D49" s="141"/>
      <c r="E49" s="141"/>
      <c r="F49" s="141"/>
      <c r="G49" s="156"/>
      <c r="H49" s="150">
        <v>15</v>
      </c>
      <c r="I49" s="141">
        <v>2</v>
      </c>
      <c r="J49" s="141">
        <v>2</v>
      </c>
      <c r="K49" s="141"/>
      <c r="L49" s="140">
        <f t="shared" si="14"/>
        <v>11</v>
      </c>
      <c r="M49" s="201"/>
      <c r="N49" s="141"/>
      <c r="O49" s="141"/>
      <c r="P49" s="141"/>
      <c r="Q49" s="156"/>
      <c r="R49" s="90">
        <v>10</v>
      </c>
      <c r="S49" s="83"/>
      <c r="T49" s="84">
        <v>50</v>
      </c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</row>
    <row r="50" spans="1:115" s="7" customFormat="1" ht="15" customHeight="1">
      <c r="A50" s="17"/>
      <c r="B50" s="18" t="s">
        <v>90</v>
      </c>
      <c r="C50" s="148"/>
      <c r="D50" s="141"/>
      <c r="E50" s="141"/>
      <c r="F50" s="141"/>
      <c r="G50" s="156"/>
      <c r="H50" s="150">
        <v>10</v>
      </c>
      <c r="I50" s="141">
        <f t="shared" ref="I50:I55" si="16">H50*0.1</f>
        <v>1</v>
      </c>
      <c r="J50" s="141">
        <v>1</v>
      </c>
      <c r="K50" s="141"/>
      <c r="L50" s="140">
        <f t="shared" si="14"/>
        <v>8</v>
      </c>
      <c r="M50" s="201"/>
      <c r="N50" s="141"/>
      <c r="O50" s="141"/>
      <c r="P50" s="141"/>
      <c r="Q50" s="156"/>
      <c r="R50" s="90">
        <v>15</v>
      </c>
      <c r="S50" s="83"/>
      <c r="T50" s="84">
        <v>50</v>
      </c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</row>
    <row r="51" spans="1:115" s="7" customFormat="1" ht="22.5" customHeight="1" thickBot="1">
      <c r="A51" s="17"/>
      <c r="B51" s="66" t="s">
        <v>91</v>
      </c>
      <c r="C51" s="137"/>
      <c r="D51" s="155"/>
      <c r="E51" s="155"/>
      <c r="F51" s="155"/>
      <c r="G51" s="158"/>
      <c r="H51" s="151">
        <v>5</v>
      </c>
      <c r="I51" s="155">
        <v>1</v>
      </c>
      <c r="J51" s="155">
        <v>1</v>
      </c>
      <c r="K51" s="155"/>
      <c r="L51" s="32">
        <f t="shared" si="14"/>
        <v>3</v>
      </c>
      <c r="M51" s="192"/>
      <c r="N51" s="155"/>
      <c r="O51" s="155"/>
      <c r="P51" s="155"/>
      <c r="Q51" s="158"/>
      <c r="R51" s="101">
        <v>20</v>
      </c>
      <c r="S51" s="85"/>
      <c r="T51" s="84">
        <v>50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</row>
    <row r="52" spans="1:115" s="5" customFormat="1">
      <c r="A52" s="117" t="s">
        <v>21</v>
      </c>
      <c r="B52" s="118" t="s">
        <v>4</v>
      </c>
      <c r="C52" s="104"/>
      <c r="D52" s="105"/>
      <c r="E52" s="105"/>
      <c r="F52" s="105"/>
      <c r="G52" s="216"/>
      <c r="H52" s="104">
        <f>SUM(H53:H54)</f>
        <v>20</v>
      </c>
      <c r="I52" s="105">
        <f>SUM(I53:I54)</f>
        <v>2</v>
      </c>
      <c r="J52" s="105">
        <f>SUM(J53:J54)</f>
        <v>2</v>
      </c>
      <c r="K52" s="105"/>
      <c r="L52" s="216">
        <f t="shared" si="14"/>
        <v>16</v>
      </c>
      <c r="M52" s="104">
        <f t="shared" ref="M52:T52" si="17">SUM(M53:M54)</f>
        <v>20</v>
      </c>
      <c r="N52" s="105">
        <f t="shared" si="17"/>
        <v>2</v>
      </c>
      <c r="O52" s="105">
        <f t="shared" si="17"/>
        <v>2</v>
      </c>
      <c r="P52" s="105"/>
      <c r="Q52" s="106">
        <f>M52-N52-O52-P52</f>
        <v>16</v>
      </c>
      <c r="R52" s="128">
        <f t="shared" si="17"/>
        <v>30</v>
      </c>
      <c r="S52" s="105"/>
      <c r="T52" s="106">
        <f t="shared" si="17"/>
        <v>100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</row>
    <row r="53" spans="1:115" s="5" customFormat="1" ht="15" customHeight="1">
      <c r="A53" s="120"/>
      <c r="B53" s="18" t="s">
        <v>167</v>
      </c>
      <c r="C53" s="148"/>
      <c r="D53" s="141"/>
      <c r="E53" s="141"/>
      <c r="F53" s="141"/>
      <c r="G53" s="156"/>
      <c r="H53" s="150">
        <v>10</v>
      </c>
      <c r="I53" s="141">
        <f t="shared" si="16"/>
        <v>1</v>
      </c>
      <c r="J53" s="141">
        <v>1</v>
      </c>
      <c r="K53" s="141"/>
      <c r="L53" s="156">
        <f t="shared" si="14"/>
        <v>8</v>
      </c>
      <c r="M53" s="150">
        <v>10</v>
      </c>
      <c r="N53" s="141">
        <f t="shared" ref="N53:N54" si="18">M53*0.1</f>
        <v>1</v>
      </c>
      <c r="O53" s="141">
        <v>1</v>
      </c>
      <c r="P53" s="141"/>
      <c r="Q53" s="140">
        <f t="shared" ref="Q53:Q54" si="19">M53-N53-O53-P53</f>
        <v>8</v>
      </c>
      <c r="R53" s="233">
        <v>15</v>
      </c>
      <c r="S53" s="83"/>
      <c r="T53" s="84">
        <v>50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</row>
    <row r="54" spans="1:115" s="5" customFormat="1" ht="15" customHeight="1" thickBot="1">
      <c r="A54" s="122"/>
      <c r="B54" s="123" t="s">
        <v>53</v>
      </c>
      <c r="C54" s="137"/>
      <c r="D54" s="155"/>
      <c r="E54" s="155"/>
      <c r="F54" s="155"/>
      <c r="G54" s="158"/>
      <c r="H54" s="115">
        <v>10</v>
      </c>
      <c r="I54" s="139">
        <f t="shared" si="16"/>
        <v>1</v>
      </c>
      <c r="J54" s="139">
        <v>1</v>
      </c>
      <c r="K54" s="139"/>
      <c r="L54" s="124">
        <f t="shared" si="14"/>
        <v>8</v>
      </c>
      <c r="M54" s="115">
        <v>10</v>
      </c>
      <c r="N54" s="139">
        <f t="shared" si="18"/>
        <v>1</v>
      </c>
      <c r="O54" s="139">
        <v>1</v>
      </c>
      <c r="P54" s="139"/>
      <c r="Q54" s="116">
        <f t="shared" si="19"/>
        <v>8</v>
      </c>
      <c r="R54" s="234">
        <v>15</v>
      </c>
      <c r="S54" s="88"/>
      <c r="T54" s="89">
        <v>50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</row>
    <row r="55" spans="1:115" s="5" customFormat="1">
      <c r="A55" s="38" t="s">
        <v>55</v>
      </c>
      <c r="B55" s="39" t="s">
        <v>134</v>
      </c>
      <c r="C55" s="134"/>
      <c r="D55" s="76"/>
      <c r="E55" s="76"/>
      <c r="F55" s="76"/>
      <c r="G55" s="165"/>
      <c r="H55" s="61">
        <v>10</v>
      </c>
      <c r="I55" s="76">
        <f t="shared" si="16"/>
        <v>1</v>
      </c>
      <c r="J55" s="76">
        <v>1</v>
      </c>
      <c r="K55" s="76"/>
      <c r="L55" s="165">
        <f t="shared" si="14"/>
        <v>8</v>
      </c>
      <c r="M55" s="61"/>
      <c r="N55" s="76"/>
      <c r="O55" s="76"/>
      <c r="P55" s="76"/>
      <c r="Q55" s="40"/>
      <c r="R55" s="275">
        <v>0</v>
      </c>
      <c r="S55" s="276"/>
      <c r="T55" s="277">
        <v>0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</row>
    <row r="56" spans="1:115" s="4" customFormat="1" ht="14.25" customHeight="1" thickBot="1">
      <c r="A56" s="59" t="s">
        <v>42</v>
      </c>
      <c r="B56" s="42" t="s">
        <v>135</v>
      </c>
      <c r="C56" s="193"/>
      <c r="D56" s="194"/>
      <c r="E56" s="194"/>
      <c r="F56" s="194"/>
      <c r="G56" s="217"/>
      <c r="H56" s="62">
        <v>15</v>
      </c>
      <c r="I56" s="78">
        <v>2</v>
      </c>
      <c r="J56" s="78">
        <v>2</v>
      </c>
      <c r="K56" s="78"/>
      <c r="L56" s="167">
        <f t="shared" si="14"/>
        <v>11</v>
      </c>
      <c r="M56" s="62"/>
      <c r="N56" s="78"/>
      <c r="O56" s="78"/>
      <c r="P56" s="78"/>
      <c r="Q56" s="43"/>
      <c r="R56" s="278">
        <v>0</v>
      </c>
      <c r="S56" s="279">
        <v>0</v>
      </c>
      <c r="T56" s="280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</row>
    <row r="57" spans="1:115" s="4" customFormat="1" ht="14.25" customHeight="1">
      <c r="A57" s="11" t="s">
        <v>54</v>
      </c>
      <c r="B57" s="14" t="s">
        <v>136</v>
      </c>
      <c r="C57" s="104"/>
      <c r="D57" s="196"/>
      <c r="E57" s="196"/>
      <c r="F57" s="196"/>
      <c r="G57" s="189"/>
      <c r="H57" s="191"/>
      <c r="I57" s="142"/>
      <c r="J57" s="142"/>
      <c r="K57" s="142"/>
      <c r="L57" s="143"/>
      <c r="M57" s="149"/>
      <c r="N57" s="142"/>
      <c r="O57" s="142"/>
      <c r="P57" s="142"/>
      <c r="Q57" s="159"/>
      <c r="R57" s="179">
        <v>10</v>
      </c>
      <c r="S57" s="87"/>
      <c r="T57" s="81">
        <v>50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</row>
    <row r="58" spans="1:115" s="4" customFormat="1" ht="20.399999999999999">
      <c r="A58" s="126" t="s">
        <v>22</v>
      </c>
      <c r="B58" s="10" t="s">
        <v>138</v>
      </c>
      <c r="C58" s="148"/>
      <c r="D58" s="141"/>
      <c r="E58" s="141"/>
      <c r="F58" s="141"/>
      <c r="G58" s="140"/>
      <c r="H58" s="201"/>
      <c r="I58" s="141"/>
      <c r="J58" s="141"/>
      <c r="K58" s="141"/>
      <c r="L58" s="140"/>
      <c r="M58" s="150"/>
      <c r="N58" s="141"/>
      <c r="O58" s="141"/>
      <c r="P58" s="141"/>
      <c r="Q58" s="156"/>
      <c r="R58" s="90">
        <v>10</v>
      </c>
      <c r="S58" s="83"/>
      <c r="T58" s="84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</row>
    <row r="59" spans="1:115" s="4" customFormat="1" ht="21" thickBot="1">
      <c r="A59" s="9" t="s">
        <v>22</v>
      </c>
      <c r="B59" s="19" t="s">
        <v>137</v>
      </c>
      <c r="C59" s="137"/>
      <c r="D59" s="155"/>
      <c r="E59" s="155"/>
      <c r="F59" s="155"/>
      <c r="G59" s="32"/>
      <c r="H59" s="192"/>
      <c r="I59" s="155"/>
      <c r="J59" s="155"/>
      <c r="K59" s="155"/>
      <c r="L59" s="32"/>
      <c r="M59" s="151"/>
      <c r="N59" s="155"/>
      <c r="O59" s="155"/>
      <c r="P59" s="155"/>
      <c r="Q59" s="158"/>
      <c r="R59" s="101"/>
      <c r="S59" s="85"/>
      <c r="T59" s="86">
        <v>50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</row>
    <row r="60" spans="1:115" s="4" customFormat="1">
      <c r="A60" s="38" t="s">
        <v>23</v>
      </c>
      <c r="B60" s="39" t="s">
        <v>171</v>
      </c>
      <c r="C60" s="134"/>
      <c r="D60" s="76"/>
      <c r="E60" s="76"/>
      <c r="F60" s="76"/>
      <c r="G60" s="165"/>
      <c r="H60" s="61">
        <v>15</v>
      </c>
      <c r="I60" s="76">
        <v>2</v>
      </c>
      <c r="J60" s="76">
        <v>2</v>
      </c>
      <c r="K60" s="76" t="s">
        <v>201</v>
      </c>
      <c r="L60" s="40">
        <v>8</v>
      </c>
      <c r="M60" s="69"/>
      <c r="N60" s="76"/>
      <c r="O60" s="76"/>
      <c r="P60" s="76"/>
      <c r="Q60" s="165"/>
      <c r="R60" s="61">
        <v>10</v>
      </c>
      <c r="S60" s="76">
        <v>25</v>
      </c>
      <c r="T60" s="40">
        <v>50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</row>
    <row r="61" spans="1:115" s="4" customFormat="1" ht="31.2" thickBot="1">
      <c r="A61" s="41" t="s">
        <v>97</v>
      </c>
      <c r="B61" s="42" t="s">
        <v>185</v>
      </c>
      <c r="C61" s="193"/>
      <c r="D61" s="194"/>
      <c r="E61" s="194"/>
      <c r="F61" s="194"/>
      <c r="G61" s="217"/>
      <c r="H61" s="62">
        <v>5</v>
      </c>
      <c r="I61" s="78">
        <v>1</v>
      </c>
      <c r="J61" s="78">
        <v>1</v>
      </c>
      <c r="K61" s="78"/>
      <c r="L61" s="43">
        <f t="shared" ref="L61:L77" si="20">H61-I61-J61-K61</f>
        <v>3</v>
      </c>
      <c r="M61" s="71"/>
      <c r="N61" s="78"/>
      <c r="O61" s="78"/>
      <c r="P61" s="78"/>
      <c r="Q61" s="167"/>
      <c r="R61" s="62">
        <v>20</v>
      </c>
      <c r="S61" s="78"/>
      <c r="T61" s="43">
        <v>50</v>
      </c>
      <c r="U61" s="3"/>
      <c r="V61" s="68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</row>
    <row r="62" spans="1:115" s="4" customFormat="1">
      <c r="A62" s="11" t="s">
        <v>40</v>
      </c>
      <c r="B62" s="14" t="s">
        <v>146</v>
      </c>
      <c r="C62" s="104"/>
      <c r="D62" s="196"/>
      <c r="E62" s="196"/>
      <c r="F62" s="196"/>
      <c r="G62" s="216"/>
      <c r="H62" s="221">
        <v>5</v>
      </c>
      <c r="I62" s="196">
        <v>1</v>
      </c>
      <c r="J62" s="196">
        <v>1</v>
      </c>
      <c r="K62" s="196"/>
      <c r="L62" s="189">
        <f t="shared" si="20"/>
        <v>3</v>
      </c>
      <c r="M62" s="191"/>
      <c r="N62" s="142"/>
      <c r="O62" s="142"/>
      <c r="P62" s="142"/>
      <c r="Q62" s="159"/>
      <c r="R62" s="179">
        <v>20</v>
      </c>
      <c r="S62" s="87">
        <v>20</v>
      </c>
      <c r="T62" s="81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</row>
    <row r="63" spans="1:115" s="4" customFormat="1">
      <c r="A63" s="126" t="s">
        <v>40</v>
      </c>
      <c r="B63" s="10" t="s">
        <v>147</v>
      </c>
      <c r="C63" s="148"/>
      <c r="D63" s="141"/>
      <c r="E63" s="141"/>
      <c r="F63" s="141"/>
      <c r="G63" s="156"/>
      <c r="H63" s="150">
        <v>5</v>
      </c>
      <c r="I63" s="141">
        <v>1</v>
      </c>
      <c r="J63" s="141">
        <v>1</v>
      </c>
      <c r="K63" s="141"/>
      <c r="L63" s="140">
        <f t="shared" si="20"/>
        <v>3</v>
      </c>
      <c r="M63" s="201"/>
      <c r="N63" s="141"/>
      <c r="O63" s="141"/>
      <c r="P63" s="141"/>
      <c r="Q63" s="156"/>
      <c r="R63" s="101">
        <v>20</v>
      </c>
      <c r="S63" s="85">
        <v>20</v>
      </c>
      <c r="T63" s="86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</row>
    <row r="64" spans="1:115" s="5" customFormat="1" ht="31.2" thickBot="1">
      <c r="A64" s="17" t="s">
        <v>41</v>
      </c>
      <c r="B64" s="19" t="s">
        <v>183</v>
      </c>
      <c r="C64" s="188"/>
      <c r="D64" s="139"/>
      <c r="E64" s="139"/>
      <c r="F64" s="139"/>
      <c r="G64" s="124"/>
      <c r="H64" s="115">
        <v>5</v>
      </c>
      <c r="I64" s="139">
        <v>1</v>
      </c>
      <c r="J64" s="139">
        <v>1</v>
      </c>
      <c r="K64" s="139"/>
      <c r="L64" s="116">
        <f t="shared" si="20"/>
        <v>3</v>
      </c>
      <c r="M64" s="192"/>
      <c r="N64" s="155"/>
      <c r="O64" s="155"/>
      <c r="P64" s="155"/>
      <c r="Q64" s="158"/>
      <c r="R64" s="151">
        <v>20</v>
      </c>
      <c r="S64" s="155">
        <v>20</v>
      </c>
      <c r="T64" s="32"/>
    </row>
    <row r="65" spans="1:115" s="1" customFormat="1" ht="12.75" customHeight="1" thickBot="1">
      <c r="A65" s="243" t="s">
        <v>1</v>
      </c>
      <c r="B65" s="244"/>
      <c r="C65" s="202">
        <f>SUM(C7:C28,C30:C39,C41:C51,C53:C64)</f>
        <v>252</v>
      </c>
      <c r="D65" s="202">
        <f t="shared" ref="D65:E65" si="21">SUM(D7:D28,D30:D39,D41:D51,D53:D64)</f>
        <v>29</v>
      </c>
      <c r="E65" s="202">
        <f t="shared" si="21"/>
        <v>29</v>
      </c>
      <c r="F65" s="202">
        <v>15</v>
      </c>
      <c r="G65" s="203">
        <v>179</v>
      </c>
      <c r="H65" s="202">
        <f>SUM(H7:H28,H30:H39,H41:H51,H53:H64)</f>
        <v>293</v>
      </c>
      <c r="I65" s="203">
        <f t="shared" ref="I65:L65" si="22">SUM(I7:I28,I30:I39,I41:I51,I53:I64)</f>
        <v>42</v>
      </c>
      <c r="J65" s="203">
        <f t="shared" si="22"/>
        <v>42</v>
      </c>
      <c r="K65" s="203">
        <v>3</v>
      </c>
      <c r="L65" s="204">
        <f t="shared" si="22"/>
        <v>206</v>
      </c>
      <c r="M65" s="107">
        <f t="shared" ref="M65:T65" si="23">SUM(M7:M28,M30:M39,M41:M51,M53:M64)</f>
        <v>60</v>
      </c>
      <c r="N65" s="108">
        <f t="shared" si="23"/>
        <v>7</v>
      </c>
      <c r="O65" s="108">
        <f t="shared" si="23"/>
        <v>7</v>
      </c>
      <c r="P65" s="108">
        <f t="shared" si="23"/>
        <v>0</v>
      </c>
      <c r="Q65" s="129">
        <f t="shared" si="23"/>
        <v>46</v>
      </c>
      <c r="R65" s="107">
        <f t="shared" si="23"/>
        <v>749</v>
      </c>
      <c r="S65" s="108">
        <f t="shared" si="23"/>
        <v>199</v>
      </c>
      <c r="T65" s="154">
        <f t="shared" si="23"/>
        <v>2005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</row>
    <row r="66" spans="1:115" s="1" customFormat="1" ht="26.25" customHeight="1" thickBot="1">
      <c r="A66" s="21" t="s">
        <v>120</v>
      </c>
      <c r="B66" s="22" t="s">
        <v>164</v>
      </c>
      <c r="C66" s="185"/>
      <c r="D66" s="144"/>
      <c r="E66" s="144"/>
      <c r="F66" s="144"/>
      <c r="G66" s="163"/>
      <c r="H66" s="152">
        <v>10</v>
      </c>
      <c r="I66" s="144">
        <f t="shared" ref="I66" si="24">H66*0.1</f>
        <v>1</v>
      </c>
      <c r="J66" s="144">
        <v>1</v>
      </c>
      <c r="K66" s="144"/>
      <c r="L66" s="145">
        <f t="shared" si="20"/>
        <v>8</v>
      </c>
      <c r="M66" s="170"/>
      <c r="N66" s="171"/>
      <c r="O66" s="171"/>
      <c r="P66" s="171"/>
      <c r="Q66" s="177"/>
      <c r="R66" s="152">
        <v>15</v>
      </c>
      <c r="S66" s="144"/>
      <c r="T66" s="145">
        <v>97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</row>
    <row r="67" spans="1:115" s="1" customFormat="1" ht="12.75" customHeight="1" thickBot="1">
      <c r="A67" s="243" t="s">
        <v>119</v>
      </c>
      <c r="B67" s="244"/>
      <c r="C67" s="127">
        <v>0</v>
      </c>
      <c r="D67" s="127">
        <v>0</v>
      </c>
      <c r="E67" s="127">
        <v>0</v>
      </c>
      <c r="F67" s="127">
        <v>0</v>
      </c>
      <c r="G67" s="127">
        <v>0</v>
      </c>
      <c r="H67" s="224">
        <v>10</v>
      </c>
      <c r="I67" s="224">
        <v>1</v>
      </c>
      <c r="J67" s="224">
        <v>1</v>
      </c>
      <c r="K67" s="224">
        <v>0</v>
      </c>
      <c r="L67" s="224">
        <v>8</v>
      </c>
      <c r="M67" s="127">
        <v>0</v>
      </c>
      <c r="N67" s="127">
        <v>0</v>
      </c>
      <c r="O67" s="127">
        <v>0</v>
      </c>
      <c r="P67" s="127">
        <v>0</v>
      </c>
      <c r="Q67" s="107">
        <v>0</v>
      </c>
      <c r="R67" s="180">
        <v>15</v>
      </c>
      <c r="S67" s="91">
        <v>0</v>
      </c>
      <c r="T67" s="92">
        <v>97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</row>
    <row r="68" spans="1:115" s="4" customFormat="1" ht="20.399999999999999">
      <c r="A68" s="38" t="s">
        <v>24</v>
      </c>
      <c r="B68" s="39" t="s">
        <v>156</v>
      </c>
      <c r="C68" s="134"/>
      <c r="D68" s="76"/>
      <c r="E68" s="76"/>
      <c r="F68" s="76"/>
      <c r="G68" s="165"/>
      <c r="H68" s="61">
        <v>15</v>
      </c>
      <c r="I68" s="76"/>
      <c r="J68" s="76"/>
      <c r="K68" s="76"/>
      <c r="L68" s="40">
        <f t="shared" si="20"/>
        <v>15</v>
      </c>
      <c r="M68" s="69"/>
      <c r="N68" s="76"/>
      <c r="O68" s="76"/>
      <c r="P68" s="76"/>
      <c r="Q68" s="165"/>
      <c r="R68" s="61">
        <v>10</v>
      </c>
      <c r="S68" s="76">
        <v>15</v>
      </c>
      <c r="T68" s="40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</row>
    <row r="69" spans="1:115" s="4" customFormat="1" ht="15" thickBot="1">
      <c r="A69" s="41" t="s">
        <v>33</v>
      </c>
      <c r="B69" s="42" t="s">
        <v>157</v>
      </c>
      <c r="C69" s="136">
        <v>8</v>
      </c>
      <c r="D69" s="78"/>
      <c r="E69" s="78"/>
      <c r="F69" s="78"/>
      <c r="G69" s="167">
        <f t="shared" ref="G69:G72" si="25">C69-D69-E69-F69</f>
        <v>8</v>
      </c>
      <c r="H69" s="62"/>
      <c r="I69" s="78"/>
      <c r="J69" s="78"/>
      <c r="K69" s="78"/>
      <c r="L69" s="43"/>
      <c r="M69" s="71"/>
      <c r="N69" s="78"/>
      <c r="O69" s="78"/>
      <c r="P69" s="78"/>
      <c r="Q69" s="167"/>
      <c r="R69" s="62">
        <v>10</v>
      </c>
      <c r="S69" s="78">
        <v>15</v>
      </c>
      <c r="T69" s="4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</row>
    <row r="70" spans="1:115" s="4" customFormat="1" ht="15" thickBot="1">
      <c r="A70" s="21" t="s">
        <v>37</v>
      </c>
      <c r="B70" s="22" t="s">
        <v>158</v>
      </c>
      <c r="C70" s="185"/>
      <c r="D70" s="133"/>
      <c r="E70" s="133"/>
      <c r="F70" s="133"/>
      <c r="G70" s="216">
        <f t="shared" si="25"/>
        <v>0</v>
      </c>
      <c r="H70" s="225">
        <v>5</v>
      </c>
      <c r="I70" s="226"/>
      <c r="J70" s="226"/>
      <c r="K70" s="226"/>
      <c r="L70" s="227">
        <f t="shared" si="20"/>
        <v>5</v>
      </c>
      <c r="M70" s="222"/>
      <c r="N70" s="144"/>
      <c r="O70" s="144"/>
      <c r="P70" s="144"/>
      <c r="Q70" s="163"/>
      <c r="R70" s="178">
        <v>10</v>
      </c>
      <c r="S70" s="73">
        <v>15</v>
      </c>
      <c r="T70" s="74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</row>
    <row r="71" spans="1:115" s="4" customFormat="1" ht="31.2" thickBot="1">
      <c r="A71" s="44" t="s">
        <v>25</v>
      </c>
      <c r="B71" s="45" t="s">
        <v>178</v>
      </c>
      <c r="C71" s="186">
        <v>13</v>
      </c>
      <c r="D71" s="75"/>
      <c r="E71" s="75"/>
      <c r="F71" s="75"/>
      <c r="G71" s="164">
        <f t="shared" si="25"/>
        <v>13</v>
      </c>
      <c r="H71" s="47">
        <v>14</v>
      </c>
      <c r="I71" s="75"/>
      <c r="J71" s="75"/>
      <c r="K71" s="75"/>
      <c r="L71" s="46">
        <f t="shared" si="20"/>
        <v>14</v>
      </c>
      <c r="M71" s="223"/>
      <c r="N71" s="75"/>
      <c r="O71" s="75"/>
      <c r="P71" s="75"/>
      <c r="Q71" s="164"/>
      <c r="R71" s="47">
        <v>10</v>
      </c>
      <c r="S71" s="75">
        <v>15</v>
      </c>
      <c r="T71" s="46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</row>
    <row r="72" spans="1:115" s="4" customFormat="1" ht="24.75" customHeight="1">
      <c r="A72" s="11" t="s">
        <v>26</v>
      </c>
      <c r="B72" s="14" t="s">
        <v>159</v>
      </c>
      <c r="C72" s="153">
        <v>10</v>
      </c>
      <c r="D72" s="79"/>
      <c r="E72" s="79"/>
      <c r="F72" s="79"/>
      <c r="G72" s="216">
        <f t="shared" si="25"/>
        <v>10</v>
      </c>
      <c r="H72" s="221">
        <v>10</v>
      </c>
      <c r="I72" s="196"/>
      <c r="J72" s="196"/>
      <c r="K72" s="196"/>
      <c r="L72" s="189">
        <f t="shared" si="20"/>
        <v>10</v>
      </c>
      <c r="M72" s="191"/>
      <c r="N72" s="142"/>
      <c r="O72" s="142"/>
      <c r="P72" s="142"/>
      <c r="Q72" s="159"/>
      <c r="R72" s="179">
        <v>10</v>
      </c>
      <c r="S72" s="87">
        <v>15</v>
      </c>
      <c r="T72" s="81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</row>
    <row r="73" spans="1:115" s="4" customFormat="1" ht="21" thickBot="1">
      <c r="A73" s="9" t="s">
        <v>71</v>
      </c>
      <c r="B73" s="19" t="s">
        <v>160</v>
      </c>
      <c r="C73" s="137"/>
      <c r="D73" s="80"/>
      <c r="E73" s="80"/>
      <c r="F73" s="80"/>
      <c r="G73" s="158"/>
      <c r="H73" s="115">
        <v>5</v>
      </c>
      <c r="I73" s="139"/>
      <c r="J73" s="139"/>
      <c r="K73" s="139"/>
      <c r="L73" s="116">
        <f t="shared" si="20"/>
        <v>5</v>
      </c>
      <c r="M73" s="192"/>
      <c r="N73" s="155"/>
      <c r="O73" s="155"/>
      <c r="P73" s="155"/>
      <c r="Q73" s="158"/>
      <c r="R73" s="101">
        <v>15</v>
      </c>
      <c r="S73" s="85">
        <v>15</v>
      </c>
      <c r="T73" s="86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</row>
    <row r="74" spans="1:115" s="4" customFormat="1" ht="20.399999999999999">
      <c r="A74" s="38" t="s">
        <v>96</v>
      </c>
      <c r="B74" s="39" t="s">
        <v>161</v>
      </c>
      <c r="C74" s="134"/>
      <c r="D74" s="76"/>
      <c r="E74" s="76"/>
      <c r="F74" s="76"/>
      <c r="G74" s="165"/>
      <c r="H74" s="61">
        <v>7</v>
      </c>
      <c r="I74" s="76"/>
      <c r="J74" s="76"/>
      <c r="K74" s="76"/>
      <c r="L74" s="40">
        <f t="shared" si="20"/>
        <v>7</v>
      </c>
      <c r="M74" s="69"/>
      <c r="N74" s="76"/>
      <c r="O74" s="76"/>
      <c r="P74" s="76"/>
      <c r="Q74" s="165"/>
      <c r="R74" s="61">
        <v>10</v>
      </c>
      <c r="S74" s="76">
        <v>15</v>
      </c>
      <c r="T74" s="40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</row>
    <row r="75" spans="1:115" s="4" customFormat="1" ht="21" thickBot="1">
      <c r="A75" s="41" t="s">
        <v>70</v>
      </c>
      <c r="B75" s="42" t="s">
        <v>162</v>
      </c>
      <c r="C75" s="136"/>
      <c r="D75" s="78"/>
      <c r="E75" s="78"/>
      <c r="F75" s="78"/>
      <c r="G75" s="167"/>
      <c r="H75" s="62">
        <v>3</v>
      </c>
      <c r="I75" s="78"/>
      <c r="J75" s="78"/>
      <c r="K75" s="78"/>
      <c r="L75" s="43">
        <f t="shared" si="20"/>
        <v>3</v>
      </c>
      <c r="M75" s="71"/>
      <c r="N75" s="78"/>
      <c r="O75" s="78"/>
      <c r="P75" s="78"/>
      <c r="Q75" s="167"/>
      <c r="R75" s="62">
        <v>10</v>
      </c>
      <c r="S75" s="78">
        <v>15</v>
      </c>
      <c r="T75" s="4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</row>
    <row r="76" spans="1:115" s="4" customFormat="1" ht="21" thickBot="1">
      <c r="A76" s="21" t="s">
        <v>75</v>
      </c>
      <c r="B76" s="22" t="s">
        <v>163</v>
      </c>
      <c r="C76" s="185"/>
      <c r="D76" s="133"/>
      <c r="E76" s="133"/>
      <c r="F76" s="133"/>
      <c r="G76" s="163"/>
      <c r="H76" s="225">
        <v>10</v>
      </c>
      <c r="I76" s="226"/>
      <c r="J76" s="226"/>
      <c r="K76" s="226"/>
      <c r="L76" s="227">
        <f t="shared" si="20"/>
        <v>10</v>
      </c>
      <c r="M76" s="222"/>
      <c r="N76" s="144"/>
      <c r="O76" s="144"/>
      <c r="P76" s="144"/>
      <c r="Q76" s="163"/>
      <c r="R76" s="178">
        <v>15</v>
      </c>
      <c r="S76" s="73">
        <v>25</v>
      </c>
      <c r="T76" s="74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</row>
    <row r="77" spans="1:115" s="4" customFormat="1" ht="21" thickBot="1">
      <c r="A77" s="44" t="s">
        <v>36</v>
      </c>
      <c r="B77" s="45" t="s">
        <v>168</v>
      </c>
      <c r="C77" s="186"/>
      <c r="D77" s="75"/>
      <c r="E77" s="75"/>
      <c r="F77" s="75"/>
      <c r="G77" s="164"/>
      <c r="H77" s="47">
        <v>10</v>
      </c>
      <c r="I77" s="75"/>
      <c r="J77" s="75"/>
      <c r="K77" s="75"/>
      <c r="L77" s="46">
        <f t="shared" si="20"/>
        <v>10</v>
      </c>
      <c r="M77" s="223"/>
      <c r="N77" s="75"/>
      <c r="O77" s="75"/>
      <c r="P77" s="75"/>
      <c r="Q77" s="164"/>
      <c r="R77" s="47">
        <v>20</v>
      </c>
      <c r="S77" s="75">
        <v>35</v>
      </c>
      <c r="T77" s="4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</row>
    <row r="78" spans="1:115" s="4" customFormat="1" ht="15" thickBot="1">
      <c r="A78" s="21" t="s">
        <v>74</v>
      </c>
      <c r="B78" s="22" t="s">
        <v>139</v>
      </c>
      <c r="C78" s="185"/>
      <c r="D78" s="133"/>
      <c r="E78" s="133"/>
      <c r="F78" s="133"/>
      <c r="G78" s="163"/>
      <c r="H78" s="152"/>
      <c r="I78" s="144"/>
      <c r="J78" s="144"/>
      <c r="K78" s="144"/>
      <c r="L78" s="145"/>
      <c r="M78" s="152"/>
      <c r="N78" s="144"/>
      <c r="O78" s="144"/>
      <c r="P78" s="144"/>
      <c r="Q78" s="163"/>
      <c r="R78" s="178">
        <v>20</v>
      </c>
      <c r="S78" s="73">
        <v>25</v>
      </c>
      <c r="T78" s="74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</row>
    <row r="79" spans="1:115" s="4" customFormat="1" ht="20.399999999999999">
      <c r="A79" s="38" t="s">
        <v>101</v>
      </c>
      <c r="B79" s="39" t="s">
        <v>169</v>
      </c>
      <c r="C79" s="134">
        <v>3</v>
      </c>
      <c r="D79" s="76"/>
      <c r="E79" s="76"/>
      <c r="F79" s="76"/>
      <c r="G79" s="76">
        <f t="shared" ref="G79:G80" si="26">C79-D79-E79-F79</f>
        <v>3</v>
      </c>
      <c r="H79" s="61"/>
      <c r="I79" s="76"/>
      <c r="J79" s="76"/>
      <c r="K79" s="76"/>
      <c r="L79" s="40"/>
      <c r="M79" s="61"/>
      <c r="N79" s="76"/>
      <c r="O79" s="76"/>
      <c r="P79" s="76"/>
      <c r="Q79" s="165"/>
      <c r="R79" s="61">
        <v>10</v>
      </c>
      <c r="S79" s="76">
        <v>15</v>
      </c>
      <c r="T79" s="40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</row>
    <row r="80" spans="1:115" s="4" customFormat="1" ht="21" thickBot="1">
      <c r="A80" s="41" t="s">
        <v>102</v>
      </c>
      <c r="B80" s="42" t="s">
        <v>181</v>
      </c>
      <c r="C80" s="136">
        <v>2</v>
      </c>
      <c r="D80" s="78"/>
      <c r="E80" s="78"/>
      <c r="F80" s="78"/>
      <c r="G80" s="78">
        <f t="shared" si="26"/>
        <v>2</v>
      </c>
      <c r="H80" s="62"/>
      <c r="I80" s="78"/>
      <c r="J80" s="78"/>
      <c r="K80" s="78"/>
      <c r="L80" s="43"/>
      <c r="M80" s="62"/>
      <c r="N80" s="78"/>
      <c r="O80" s="78"/>
      <c r="P80" s="78"/>
      <c r="Q80" s="167"/>
      <c r="R80" s="62">
        <v>10</v>
      </c>
      <c r="S80" s="78">
        <v>15</v>
      </c>
      <c r="T80" s="4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</row>
    <row r="81" spans="1:115" s="4" customFormat="1" ht="20.399999999999999">
      <c r="A81" s="60" t="s">
        <v>27</v>
      </c>
      <c r="B81" s="14" t="s">
        <v>140</v>
      </c>
      <c r="C81" s="153"/>
      <c r="D81" s="79"/>
      <c r="E81" s="79"/>
      <c r="F81" s="79"/>
      <c r="G81" s="159"/>
      <c r="H81" s="149"/>
      <c r="I81" s="142"/>
      <c r="J81" s="142"/>
      <c r="K81" s="142"/>
      <c r="L81" s="143"/>
      <c r="M81" s="149"/>
      <c r="N81" s="142"/>
      <c r="O81" s="142"/>
      <c r="P81" s="142"/>
      <c r="Q81" s="159"/>
      <c r="R81" s="179">
        <v>10</v>
      </c>
      <c r="S81" s="87">
        <v>15</v>
      </c>
      <c r="T81" s="81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</row>
    <row r="82" spans="1:115" s="4" customFormat="1" ht="15" thickBot="1">
      <c r="A82" s="17" t="s">
        <v>28</v>
      </c>
      <c r="B82" s="19" t="s">
        <v>141</v>
      </c>
      <c r="C82" s="137"/>
      <c r="D82" s="80"/>
      <c r="E82" s="80"/>
      <c r="F82" s="80"/>
      <c r="G82" s="158"/>
      <c r="H82" s="151"/>
      <c r="I82" s="155"/>
      <c r="J82" s="155"/>
      <c r="K82" s="155"/>
      <c r="L82" s="32"/>
      <c r="M82" s="151"/>
      <c r="N82" s="155"/>
      <c r="O82" s="155"/>
      <c r="P82" s="155"/>
      <c r="Q82" s="158"/>
      <c r="R82" s="101">
        <v>10</v>
      </c>
      <c r="S82" s="85">
        <v>15</v>
      </c>
      <c r="T82" s="86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</row>
    <row r="83" spans="1:115" s="4" customFormat="1" ht="15" thickBot="1">
      <c r="A83" s="58" t="s">
        <v>34</v>
      </c>
      <c r="B83" s="45" t="s">
        <v>142</v>
      </c>
      <c r="C83" s="206"/>
      <c r="D83" s="207"/>
      <c r="E83" s="207"/>
      <c r="F83" s="207"/>
      <c r="G83" s="208"/>
      <c r="H83" s="47">
        <v>5</v>
      </c>
      <c r="I83" s="75"/>
      <c r="J83" s="75"/>
      <c r="K83" s="75"/>
      <c r="L83" s="46">
        <f t="shared" ref="L83" si="27">H83-I83-J83-K83</f>
        <v>5</v>
      </c>
      <c r="M83" s="223"/>
      <c r="N83" s="75"/>
      <c r="O83" s="75"/>
      <c r="P83" s="75"/>
      <c r="Q83" s="164"/>
      <c r="R83" s="47">
        <v>10</v>
      </c>
      <c r="S83" s="75">
        <v>15</v>
      </c>
      <c r="T83" s="46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</row>
    <row r="84" spans="1:115" s="1" customFormat="1">
      <c r="A84" s="63" t="s">
        <v>2</v>
      </c>
      <c r="B84" s="64" t="s">
        <v>6</v>
      </c>
      <c r="C84" s="104">
        <f>SUM(C85:C102)</f>
        <v>18</v>
      </c>
      <c r="D84" s="105"/>
      <c r="E84" s="105"/>
      <c r="F84" s="105"/>
      <c r="G84" s="216">
        <f t="shared" ref="G84:G109" si="28">C84-D84-E84-F84</f>
        <v>18</v>
      </c>
      <c r="H84" s="104">
        <f>SUM(H85:H100)</f>
        <v>59</v>
      </c>
      <c r="I84" s="105"/>
      <c r="J84" s="105"/>
      <c r="K84" s="105"/>
      <c r="L84" s="106">
        <f t="shared" ref="L84" si="29">SUM(L85:L100)</f>
        <v>59</v>
      </c>
      <c r="M84" s="200"/>
      <c r="N84" s="103"/>
      <c r="O84" s="103"/>
      <c r="P84" s="103"/>
      <c r="Q84" s="125"/>
      <c r="R84" s="181">
        <f>SUM(R85:R100)</f>
        <v>160</v>
      </c>
      <c r="S84" s="82">
        <f>SUM(S85:S100)</f>
        <v>240</v>
      </c>
      <c r="T84" s="18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</row>
    <row r="85" spans="1:115" s="1" customFormat="1" ht="20.399999999999999">
      <c r="A85" s="17"/>
      <c r="B85" s="18" t="s">
        <v>68</v>
      </c>
      <c r="C85" s="148">
        <v>5</v>
      </c>
      <c r="D85" s="141"/>
      <c r="E85" s="141"/>
      <c r="F85" s="141"/>
      <c r="G85" s="156">
        <f t="shared" si="28"/>
        <v>5</v>
      </c>
      <c r="H85" s="150"/>
      <c r="I85" s="141"/>
      <c r="J85" s="141"/>
      <c r="K85" s="141"/>
      <c r="L85" s="140"/>
      <c r="M85" s="201"/>
      <c r="N85" s="141"/>
      <c r="O85" s="141"/>
      <c r="P85" s="141"/>
      <c r="Q85" s="156"/>
      <c r="R85" s="90">
        <v>10</v>
      </c>
      <c r="S85" s="83">
        <v>15</v>
      </c>
      <c r="T85" s="84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</row>
    <row r="86" spans="1:115" s="1" customFormat="1">
      <c r="A86" s="17"/>
      <c r="B86" s="18" t="s">
        <v>56</v>
      </c>
      <c r="C86" s="148">
        <v>5</v>
      </c>
      <c r="D86" s="141"/>
      <c r="E86" s="141"/>
      <c r="F86" s="141"/>
      <c r="G86" s="156">
        <f t="shared" si="28"/>
        <v>5</v>
      </c>
      <c r="H86" s="150"/>
      <c r="I86" s="141"/>
      <c r="J86" s="141"/>
      <c r="K86" s="141"/>
      <c r="L86" s="140">
        <f t="shared" ref="L86:L95" si="30">H86-I86-J86-K86</f>
        <v>0</v>
      </c>
      <c r="M86" s="201"/>
      <c r="N86" s="141"/>
      <c r="O86" s="141"/>
      <c r="P86" s="141"/>
      <c r="Q86" s="156"/>
      <c r="R86" s="90">
        <v>10</v>
      </c>
      <c r="S86" s="83">
        <v>15</v>
      </c>
      <c r="T86" s="84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</row>
    <row r="87" spans="1:115" s="1" customFormat="1">
      <c r="A87" s="17"/>
      <c r="B87" s="18" t="s">
        <v>189</v>
      </c>
      <c r="C87" s="148"/>
      <c r="D87" s="141"/>
      <c r="E87" s="141"/>
      <c r="F87" s="141"/>
      <c r="G87" s="156"/>
      <c r="H87" s="150">
        <v>5</v>
      </c>
      <c r="I87" s="141"/>
      <c r="J87" s="141"/>
      <c r="K87" s="141"/>
      <c r="L87" s="140">
        <f t="shared" si="30"/>
        <v>5</v>
      </c>
      <c r="M87" s="201"/>
      <c r="N87" s="141"/>
      <c r="O87" s="141"/>
      <c r="P87" s="141"/>
      <c r="Q87" s="156"/>
      <c r="R87" s="90">
        <v>10</v>
      </c>
      <c r="S87" s="83">
        <v>15</v>
      </c>
      <c r="T87" s="84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</row>
    <row r="88" spans="1:115" s="1" customFormat="1">
      <c r="A88" s="17"/>
      <c r="B88" s="18" t="s">
        <v>57</v>
      </c>
      <c r="C88" s="148"/>
      <c r="D88" s="141"/>
      <c r="E88" s="141"/>
      <c r="F88" s="141"/>
      <c r="G88" s="156"/>
      <c r="H88" s="150">
        <v>5</v>
      </c>
      <c r="I88" s="141"/>
      <c r="J88" s="141"/>
      <c r="K88" s="141"/>
      <c r="L88" s="140">
        <f t="shared" si="30"/>
        <v>5</v>
      </c>
      <c r="M88" s="201"/>
      <c r="N88" s="141"/>
      <c r="O88" s="141"/>
      <c r="P88" s="141"/>
      <c r="Q88" s="156"/>
      <c r="R88" s="90">
        <v>10</v>
      </c>
      <c r="S88" s="83">
        <v>15</v>
      </c>
      <c r="T88" s="84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</row>
    <row r="89" spans="1:115" s="1" customFormat="1">
      <c r="A89" s="17"/>
      <c r="B89" s="18" t="s">
        <v>58</v>
      </c>
      <c r="C89" s="148"/>
      <c r="D89" s="141"/>
      <c r="E89" s="141"/>
      <c r="F89" s="141"/>
      <c r="G89" s="156"/>
      <c r="H89" s="150">
        <v>3</v>
      </c>
      <c r="I89" s="141"/>
      <c r="J89" s="141"/>
      <c r="K89" s="141"/>
      <c r="L89" s="140">
        <f t="shared" si="30"/>
        <v>3</v>
      </c>
      <c r="M89" s="201"/>
      <c r="N89" s="141"/>
      <c r="O89" s="141"/>
      <c r="P89" s="141"/>
      <c r="Q89" s="156"/>
      <c r="R89" s="90">
        <v>10</v>
      </c>
      <c r="S89" s="83">
        <v>15</v>
      </c>
      <c r="T89" s="84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</row>
    <row r="90" spans="1:115" s="1" customFormat="1">
      <c r="A90" s="17"/>
      <c r="B90" s="18" t="s">
        <v>59</v>
      </c>
      <c r="C90" s="148"/>
      <c r="D90" s="141"/>
      <c r="E90" s="141"/>
      <c r="F90" s="141"/>
      <c r="G90" s="156"/>
      <c r="H90" s="150">
        <v>5</v>
      </c>
      <c r="I90" s="141"/>
      <c r="J90" s="141"/>
      <c r="K90" s="141"/>
      <c r="L90" s="140">
        <f t="shared" si="30"/>
        <v>5</v>
      </c>
      <c r="M90" s="201"/>
      <c r="N90" s="141"/>
      <c r="O90" s="141"/>
      <c r="P90" s="141"/>
      <c r="Q90" s="156"/>
      <c r="R90" s="90">
        <v>10</v>
      </c>
      <c r="S90" s="83">
        <v>15</v>
      </c>
      <c r="T90" s="84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</row>
    <row r="91" spans="1:115" s="1" customFormat="1" ht="20.399999999999999">
      <c r="A91" s="17"/>
      <c r="B91" s="18" t="s">
        <v>60</v>
      </c>
      <c r="C91" s="148"/>
      <c r="D91" s="141"/>
      <c r="E91" s="141"/>
      <c r="F91" s="141"/>
      <c r="G91" s="156"/>
      <c r="H91" s="150">
        <v>5</v>
      </c>
      <c r="I91" s="141"/>
      <c r="J91" s="141"/>
      <c r="K91" s="141"/>
      <c r="L91" s="140">
        <f t="shared" si="30"/>
        <v>5</v>
      </c>
      <c r="M91" s="201"/>
      <c r="N91" s="141"/>
      <c r="O91" s="141"/>
      <c r="P91" s="141"/>
      <c r="Q91" s="156"/>
      <c r="R91" s="90">
        <v>10</v>
      </c>
      <c r="S91" s="83">
        <v>15</v>
      </c>
      <c r="T91" s="84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</row>
    <row r="92" spans="1:115" s="1" customFormat="1">
      <c r="A92" s="17"/>
      <c r="B92" s="18" t="s">
        <v>61</v>
      </c>
      <c r="C92" s="148"/>
      <c r="D92" s="141"/>
      <c r="E92" s="141"/>
      <c r="F92" s="141"/>
      <c r="G92" s="156"/>
      <c r="H92" s="150">
        <v>5</v>
      </c>
      <c r="I92" s="141"/>
      <c r="J92" s="141"/>
      <c r="K92" s="141"/>
      <c r="L92" s="140">
        <f t="shared" si="30"/>
        <v>5</v>
      </c>
      <c r="M92" s="201"/>
      <c r="N92" s="141"/>
      <c r="O92" s="141"/>
      <c r="P92" s="141"/>
      <c r="Q92" s="156"/>
      <c r="R92" s="90">
        <v>10</v>
      </c>
      <c r="S92" s="83">
        <v>15</v>
      </c>
      <c r="T92" s="84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</row>
    <row r="93" spans="1:115" s="1" customFormat="1">
      <c r="A93" s="17"/>
      <c r="B93" s="18" t="s">
        <v>72</v>
      </c>
      <c r="C93" s="148"/>
      <c r="D93" s="141"/>
      <c r="E93" s="141"/>
      <c r="F93" s="141"/>
      <c r="G93" s="156"/>
      <c r="H93" s="150">
        <v>3</v>
      </c>
      <c r="I93" s="141"/>
      <c r="J93" s="141"/>
      <c r="K93" s="141"/>
      <c r="L93" s="140">
        <f t="shared" si="30"/>
        <v>3</v>
      </c>
      <c r="M93" s="201"/>
      <c r="N93" s="141"/>
      <c r="O93" s="141"/>
      <c r="P93" s="141"/>
      <c r="Q93" s="156"/>
      <c r="R93" s="90">
        <v>10</v>
      </c>
      <c r="S93" s="83">
        <v>15</v>
      </c>
      <c r="T93" s="84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</row>
    <row r="94" spans="1:115" s="1" customFormat="1">
      <c r="A94" s="17"/>
      <c r="B94" s="18" t="s">
        <v>73</v>
      </c>
      <c r="C94" s="148"/>
      <c r="D94" s="141"/>
      <c r="E94" s="141"/>
      <c r="F94" s="141"/>
      <c r="G94" s="156"/>
      <c r="H94" s="150">
        <v>4</v>
      </c>
      <c r="I94" s="141"/>
      <c r="J94" s="141"/>
      <c r="K94" s="141"/>
      <c r="L94" s="140">
        <f t="shared" si="30"/>
        <v>4</v>
      </c>
      <c r="M94" s="201"/>
      <c r="N94" s="141"/>
      <c r="O94" s="141"/>
      <c r="P94" s="141"/>
      <c r="Q94" s="156"/>
      <c r="R94" s="90">
        <v>10</v>
      </c>
      <c r="S94" s="83">
        <v>15</v>
      </c>
      <c r="T94" s="84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</row>
    <row r="95" spans="1:115" s="1" customFormat="1">
      <c r="A95" s="17"/>
      <c r="B95" s="18" t="s">
        <v>62</v>
      </c>
      <c r="C95" s="148"/>
      <c r="D95" s="141"/>
      <c r="E95" s="141"/>
      <c r="F95" s="141"/>
      <c r="G95" s="156"/>
      <c r="H95" s="150">
        <v>4</v>
      </c>
      <c r="I95" s="141"/>
      <c r="J95" s="141"/>
      <c r="K95" s="141"/>
      <c r="L95" s="140">
        <f t="shared" si="30"/>
        <v>4</v>
      </c>
      <c r="M95" s="201"/>
      <c r="N95" s="141"/>
      <c r="O95" s="141"/>
      <c r="P95" s="141"/>
      <c r="Q95" s="156"/>
      <c r="R95" s="90">
        <v>10</v>
      </c>
      <c r="S95" s="83">
        <v>15</v>
      </c>
      <c r="T95" s="84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</row>
    <row r="96" spans="1:115" s="1" customFormat="1">
      <c r="A96" s="17"/>
      <c r="B96" s="18" t="s">
        <v>63</v>
      </c>
      <c r="C96" s="148"/>
      <c r="D96" s="141"/>
      <c r="E96" s="141"/>
      <c r="F96" s="141"/>
      <c r="G96" s="156"/>
      <c r="H96" s="150"/>
      <c r="I96" s="141"/>
      <c r="J96" s="141"/>
      <c r="K96" s="141"/>
      <c r="L96" s="140"/>
      <c r="M96" s="201"/>
      <c r="N96" s="141"/>
      <c r="O96" s="141"/>
      <c r="P96" s="141"/>
      <c r="Q96" s="156"/>
      <c r="R96" s="90">
        <v>10</v>
      </c>
      <c r="S96" s="83">
        <v>15</v>
      </c>
      <c r="T96" s="84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</row>
    <row r="97" spans="1:115" s="1" customFormat="1">
      <c r="A97" s="17"/>
      <c r="B97" s="18" t="s">
        <v>64</v>
      </c>
      <c r="C97" s="148"/>
      <c r="D97" s="141"/>
      <c r="E97" s="141"/>
      <c r="F97" s="141"/>
      <c r="G97" s="156"/>
      <c r="H97" s="150">
        <v>4</v>
      </c>
      <c r="I97" s="141"/>
      <c r="J97" s="141"/>
      <c r="K97" s="141"/>
      <c r="L97" s="140">
        <f t="shared" ref="L97" si="31">H97-I97-J97-K97</f>
        <v>4</v>
      </c>
      <c r="M97" s="201"/>
      <c r="N97" s="141"/>
      <c r="O97" s="141"/>
      <c r="P97" s="141"/>
      <c r="Q97" s="156"/>
      <c r="R97" s="90">
        <v>10</v>
      </c>
      <c r="S97" s="83">
        <v>15</v>
      </c>
      <c r="T97" s="84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</row>
    <row r="98" spans="1:115" s="1" customFormat="1">
      <c r="A98" s="17"/>
      <c r="B98" s="18" t="s">
        <v>65</v>
      </c>
      <c r="C98" s="148">
        <v>8</v>
      </c>
      <c r="D98" s="141"/>
      <c r="E98" s="141"/>
      <c r="F98" s="141"/>
      <c r="G98" s="156">
        <f t="shared" si="28"/>
        <v>8</v>
      </c>
      <c r="H98" s="150"/>
      <c r="I98" s="141"/>
      <c r="J98" s="141"/>
      <c r="K98" s="141"/>
      <c r="L98" s="140"/>
      <c r="M98" s="201"/>
      <c r="N98" s="141"/>
      <c r="O98" s="141"/>
      <c r="P98" s="141"/>
      <c r="Q98" s="156"/>
      <c r="R98" s="90">
        <v>10</v>
      </c>
      <c r="S98" s="83">
        <v>15</v>
      </c>
      <c r="T98" s="84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</row>
    <row r="99" spans="1:115" s="1" customFormat="1">
      <c r="A99" s="17"/>
      <c r="B99" s="18" t="s">
        <v>66</v>
      </c>
      <c r="C99" s="148"/>
      <c r="D99" s="141"/>
      <c r="E99" s="141"/>
      <c r="F99" s="141"/>
      <c r="G99" s="156"/>
      <c r="H99" s="150">
        <v>4</v>
      </c>
      <c r="I99" s="141"/>
      <c r="J99" s="141"/>
      <c r="K99" s="141"/>
      <c r="L99" s="140">
        <f t="shared" ref="L99:L103" si="32">H99-I99-J99-K99</f>
        <v>4</v>
      </c>
      <c r="M99" s="201"/>
      <c r="N99" s="141"/>
      <c r="O99" s="141"/>
      <c r="P99" s="141"/>
      <c r="Q99" s="156"/>
      <c r="R99" s="90">
        <v>10</v>
      </c>
      <c r="S99" s="83">
        <v>15</v>
      </c>
      <c r="T99" s="84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</row>
    <row r="100" spans="1:115" s="1" customFormat="1">
      <c r="A100" s="17"/>
      <c r="B100" s="18" t="s">
        <v>67</v>
      </c>
      <c r="C100" s="148"/>
      <c r="D100" s="141"/>
      <c r="E100" s="141"/>
      <c r="F100" s="141"/>
      <c r="G100" s="156"/>
      <c r="H100" s="150">
        <v>12</v>
      </c>
      <c r="I100" s="141"/>
      <c r="J100" s="141"/>
      <c r="K100" s="141"/>
      <c r="L100" s="140">
        <f t="shared" si="32"/>
        <v>12</v>
      </c>
      <c r="M100" s="201"/>
      <c r="N100" s="141"/>
      <c r="O100" s="141"/>
      <c r="P100" s="141"/>
      <c r="Q100" s="156"/>
      <c r="R100" s="90">
        <v>10</v>
      </c>
      <c r="S100" s="83">
        <v>15</v>
      </c>
      <c r="T100" s="84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</row>
    <row r="101" spans="1:115" s="4" customFormat="1">
      <c r="A101" s="15" t="s">
        <v>182</v>
      </c>
      <c r="B101" s="16" t="s">
        <v>4</v>
      </c>
      <c r="C101" s="148"/>
      <c r="D101" s="147"/>
      <c r="E101" s="147"/>
      <c r="F101" s="147"/>
      <c r="G101" s="156"/>
      <c r="H101" s="148">
        <v>6</v>
      </c>
      <c r="I101" s="147"/>
      <c r="J101" s="147"/>
      <c r="K101" s="147"/>
      <c r="L101" s="140">
        <f t="shared" si="32"/>
        <v>6</v>
      </c>
      <c r="M101" s="205"/>
      <c r="N101" s="147"/>
      <c r="O101" s="147"/>
      <c r="P101" s="147"/>
      <c r="Q101" s="157"/>
      <c r="R101" s="183">
        <v>10</v>
      </c>
      <c r="S101" s="102">
        <v>15</v>
      </c>
      <c r="T101" s="84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</row>
    <row r="102" spans="1:115" s="4" customFormat="1" ht="15" thickBot="1">
      <c r="A102" s="15"/>
      <c r="B102" s="66" t="s">
        <v>170</v>
      </c>
      <c r="C102" s="188"/>
      <c r="D102" s="197"/>
      <c r="E102" s="197"/>
      <c r="F102" s="197"/>
      <c r="G102" s="124"/>
      <c r="H102" s="115">
        <v>6</v>
      </c>
      <c r="I102" s="139"/>
      <c r="J102" s="139"/>
      <c r="K102" s="139"/>
      <c r="L102" s="116">
        <f t="shared" si="32"/>
        <v>6</v>
      </c>
      <c r="M102" s="229"/>
      <c r="N102" s="138"/>
      <c r="O102" s="138"/>
      <c r="P102" s="138"/>
      <c r="Q102" s="168"/>
      <c r="R102" s="101">
        <v>10</v>
      </c>
      <c r="S102" s="85">
        <v>15</v>
      </c>
      <c r="T102" s="86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</row>
    <row r="103" spans="1:115" s="4" customFormat="1" ht="21" thickBot="1">
      <c r="A103" s="58" t="s">
        <v>45</v>
      </c>
      <c r="B103" s="45" t="s">
        <v>143</v>
      </c>
      <c r="C103" s="209"/>
      <c r="D103" s="210"/>
      <c r="E103" s="210"/>
      <c r="F103" s="210"/>
      <c r="G103" s="228"/>
      <c r="H103" s="47">
        <v>5</v>
      </c>
      <c r="I103" s="75"/>
      <c r="J103" s="75"/>
      <c r="K103" s="75"/>
      <c r="L103" s="46">
        <f t="shared" si="32"/>
        <v>5</v>
      </c>
      <c r="M103" s="223"/>
      <c r="N103" s="75"/>
      <c r="O103" s="75"/>
      <c r="P103" s="75"/>
      <c r="Q103" s="164"/>
      <c r="R103" s="47">
        <v>10</v>
      </c>
      <c r="S103" s="75">
        <v>15</v>
      </c>
      <c r="T103" s="46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</row>
    <row r="104" spans="1:115" s="4" customFormat="1" ht="22.5" customHeight="1" thickBot="1">
      <c r="A104" s="21" t="s">
        <v>29</v>
      </c>
      <c r="B104" s="22" t="s">
        <v>144</v>
      </c>
      <c r="C104" s="185">
        <v>9</v>
      </c>
      <c r="D104" s="133"/>
      <c r="E104" s="133"/>
      <c r="F104" s="133"/>
      <c r="G104" s="216">
        <f t="shared" si="28"/>
        <v>9</v>
      </c>
      <c r="H104" s="225"/>
      <c r="I104" s="226"/>
      <c r="J104" s="226"/>
      <c r="K104" s="226"/>
      <c r="L104" s="227"/>
      <c r="M104" s="222"/>
      <c r="N104" s="144"/>
      <c r="O104" s="144"/>
      <c r="P104" s="144"/>
      <c r="Q104" s="163"/>
      <c r="R104" s="178">
        <v>10</v>
      </c>
      <c r="S104" s="73">
        <v>15</v>
      </c>
      <c r="T104" s="74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</row>
    <row r="105" spans="1:115" s="4" customFormat="1" ht="26.25" customHeight="1">
      <c r="A105" s="38" t="s">
        <v>103</v>
      </c>
      <c r="B105" s="39" t="s">
        <v>172</v>
      </c>
      <c r="C105" s="134"/>
      <c r="D105" s="135"/>
      <c r="E105" s="135"/>
      <c r="F105" s="135"/>
      <c r="G105" s="76"/>
      <c r="H105" s="67"/>
      <c r="I105" s="172"/>
      <c r="J105" s="172"/>
      <c r="K105" s="172"/>
      <c r="L105" s="53"/>
      <c r="M105" s="61"/>
      <c r="N105" s="76"/>
      <c r="O105" s="76"/>
      <c r="P105" s="76"/>
      <c r="Q105" s="165"/>
      <c r="R105" s="61">
        <v>10</v>
      </c>
      <c r="S105" s="76">
        <v>15</v>
      </c>
      <c r="T105" s="40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</row>
    <row r="106" spans="1:115" s="4" customFormat="1" ht="48" customHeight="1" thickBot="1">
      <c r="A106" s="41" t="s">
        <v>104</v>
      </c>
      <c r="B106" s="42" t="s">
        <v>186</v>
      </c>
      <c r="C106" s="193"/>
      <c r="D106" s="211"/>
      <c r="E106" s="211"/>
      <c r="F106" s="211"/>
      <c r="G106" s="194"/>
      <c r="H106" s="218"/>
      <c r="I106" s="194"/>
      <c r="J106" s="194"/>
      <c r="K106" s="194"/>
      <c r="L106" s="195"/>
      <c r="M106" s="62"/>
      <c r="N106" s="78"/>
      <c r="O106" s="78"/>
      <c r="P106" s="78"/>
      <c r="Q106" s="167"/>
      <c r="R106" s="62">
        <v>10</v>
      </c>
      <c r="S106" s="78">
        <v>15</v>
      </c>
      <c r="T106" s="4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</row>
    <row r="107" spans="1:115" s="3" customFormat="1">
      <c r="A107" s="11" t="s">
        <v>31</v>
      </c>
      <c r="B107" s="14" t="s">
        <v>148</v>
      </c>
      <c r="C107" s="104"/>
      <c r="D107" s="196"/>
      <c r="E107" s="196"/>
      <c r="F107" s="196"/>
      <c r="G107" s="216"/>
      <c r="H107" s="221">
        <v>5</v>
      </c>
      <c r="I107" s="196"/>
      <c r="J107" s="196"/>
      <c r="K107" s="196"/>
      <c r="L107" s="189">
        <f t="shared" ref="L107:L124" si="33">H107-I107-J107-K107</f>
        <v>5</v>
      </c>
      <c r="M107" s="191"/>
      <c r="N107" s="142"/>
      <c r="O107" s="142"/>
      <c r="P107" s="142"/>
      <c r="Q107" s="159"/>
      <c r="R107" s="179">
        <v>10</v>
      </c>
      <c r="S107" s="87">
        <v>15</v>
      </c>
      <c r="T107" s="81"/>
    </row>
    <row r="108" spans="1:115" s="3" customFormat="1" ht="21" thickBot="1">
      <c r="A108" s="9" t="s">
        <v>30</v>
      </c>
      <c r="B108" s="20" t="s">
        <v>184</v>
      </c>
      <c r="C108" s="188"/>
      <c r="D108" s="139"/>
      <c r="E108" s="139"/>
      <c r="F108" s="139"/>
      <c r="G108" s="124"/>
      <c r="H108" s="151">
        <v>5</v>
      </c>
      <c r="I108" s="155"/>
      <c r="J108" s="155"/>
      <c r="K108" s="155"/>
      <c r="L108" s="32">
        <f t="shared" si="33"/>
        <v>5</v>
      </c>
      <c r="M108" s="192"/>
      <c r="N108" s="155"/>
      <c r="O108" s="155"/>
      <c r="P108" s="155"/>
      <c r="Q108" s="158"/>
      <c r="R108" s="101">
        <v>10</v>
      </c>
      <c r="S108" s="85">
        <v>15</v>
      </c>
      <c r="T108" s="86"/>
    </row>
    <row r="109" spans="1:115" s="1" customFormat="1" ht="13.5" customHeight="1" thickBot="1">
      <c r="A109" s="243" t="s">
        <v>3</v>
      </c>
      <c r="B109" s="244"/>
      <c r="C109" s="131">
        <f>SUM(C68:C83,C85:C100,C102:C108)</f>
        <v>63</v>
      </c>
      <c r="D109" s="132"/>
      <c r="E109" s="132"/>
      <c r="F109" s="132"/>
      <c r="G109" s="125">
        <f t="shared" si="28"/>
        <v>63</v>
      </c>
      <c r="H109" s="25">
        <f t="shared" ref="H109:T109" si="34">SUM(H68:H83,H85:H100,H102:H108)</f>
        <v>164</v>
      </c>
      <c r="I109" s="26"/>
      <c r="J109" s="26"/>
      <c r="K109" s="26"/>
      <c r="L109" s="27">
        <f t="shared" si="34"/>
        <v>164</v>
      </c>
      <c r="M109" s="31"/>
      <c r="N109" s="26"/>
      <c r="O109" s="26"/>
      <c r="P109" s="26"/>
      <c r="Q109" s="169"/>
      <c r="R109" s="34">
        <f t="shared" si="34"/>
        <v>420</v>
      </c>
      <c r="S109" s="34">
        <f t="shared" si="34"/>
        <v>625</v>
      </c>
      <c r="T109" s="146">
        <f t="shared" si="34"/>
        <v>0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</row>
    <row r="110" spans="1:115" s="1" customFormat="1" ht="21" thickBot="1">
      <c r="A110" s="44" t="s">
        <v>78</v>
      </c>
      <c r="B110" s="97" t="s">
        <v>105</v>
      </c>
      <c r="C110" s="186"/>
      <c r="D110" s="75"/>
      <c r="E110" s="75"/>
      <c r="F110" s="75"/>
      <c r="G110" s="164"/>
      <c r="H110" s="47">
        <v>2</v>
      </c>
      <c r="I110" s="75"/>
      <c r="J110" s="75"/>
      <c r="K110" s="75"/>
      <c r="L110" s="46">
        <f t="shared" si="33"/>
        <v>2</v>
      </c>
      <c r="M110" s="223"/>
      <c r="N110" s="75"/>
      <c r="O110" s="75"/>
      <c r="P110" s="75"/>
      <c r="Q110" s="164"/>
      <c r="R110" s="47">
        <v>5</v>
      </c>
      <c r="S110" s="75"/>
      <c r="T110" s="46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</row>
    <row r="111" spans="1:115" ht="15" thickBot="1">
      <c r="A111" s="21" t="s">
        <v>77</v>
      </c>
      <c r="B111" s="33" t="s">
        <v>106</v>
      </c>
      <c r="C111" s="185"/>
      <c r="D111" s="133"/>
      <c r="E111" s="133"/>
      <c r="F111" s="133"/>
      <c r="G111" s="163"/>
      <c r="H111" s="225">
        <v>1</v>
      </c>
      <c r="I111" s="226"/>
      <c r="J111" s="226"/>
      <c r="K111" s="226"/>
      <c r="L111" s="227">
        <f t="shared" si="33"/>
        <v>1</v>
      </c>
      <c r="M111" s="222"/>
      <c r="N111" s="144"/>
      <c r="O111" s="144"/>
      <c r="P111" s="144"/>
      <c r="Q111" s="163"/>
      <c r="R111" s="178">
        <v>5</v>
      </c>
      <c r="S111" s="73"/>
      <c r="T111" s="145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</row>
    <row r="112" spans="1:115" ht="15" thickBot="1">
      <c r="A112" s="44" t="s">
        <v>76</v>
      </c>
      <c r="B112" s="97" t="s">
        <v>107</v>
      </c>
      <c r="C112" s="186"/>
      <c r="D112" s="75"/>
      <c r="E112" s="75"/>
      <c r="F112" s="75"/>
      <c r="G112" s="164"/>
      <c r="H112" s="47">
        <v>1</v>
      </c>
      <c r="I112" s="75"/>
      <c r="J112" s="75"/>
      <c r="K112" s="75"/>
      <c r="L112" s="46">
        <f t="shared" si="33"/>
        <v>1</v>
      </c>
      <c r="M112" s="223"/>
      <c r="N112" s="75"/>
      <c r="O112" s="75"/>
      <c r="P112" s="75"/>
      <c r="Q112" s="164"/>
      <c r="R112" s="47">
        <v>5</v>
      </c>
      <c r="S112" s="75"/>
      <c r="T112" s="46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</row>
    <row r="113" spans="1:115" ht="21" thickBot="1">
      <c r="A113" s="21" t="s">
        <v>99</v>
      </c>
      <c r="B113" s="33" t="s">
        <v>108</v>
      </c>
      <c r="C113" s="185"/>
      <c r="D113" s="133"/>
      <c r="E113" s="133"/>
      <c r="F113" s="133"/>
      <c r="G113" s="163"/>
      <c r="H113" s="225"/>
      <c r="I113" s="226"/>
      <c r="J113" s="226"/>
      <c r="K113" s="226"/>
      <c r="L113" s="227"/>
      <c r="M113" s="222"/>
      <c r="N113" s="144"/>
      <c r="O113" s="144"/>
      <c r="P113" s="144"/>
      <c r="Q113" s="163"/>
      <c r="R113" s="178">
        <v>5</v>
      </c>
      <c r="S113" s="73"/>
      <c r="T113" s="74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</row>
    <row r="114" spans="1:115" ht="15" thickBot="1">
      <c r="A114" s="44" t="s">
        <v>81</v>
      </c>
      <c r="B114" s="97" t="s">
        <v>109</v>
      </c>
      <c r="C114" s="186"/>
      <c r="D114" s="75"/>
      <c r="E114" s="75"/>
      <c r="F114" s="75"/>
      <c r="G114" s="164"/>
      <c r="H114" s="47">
        <v>2</v>
      </c>
      <c r="I114" s="75"/>
      <c r="J114" s="75"/>
      <c r="K114" s="75"/>
      <c r="L114" s="46">
        <f t="shared" si="33"/>
        <v>2</v>
      </c>
      <c r="M114" s="223"/>
      <c r="N114" s="75"/>
      <c r="O114" s="75"/>
      <c r="P114" s="75"/>
      <c r="Q114" s="164"/>
      <c r="R114" s="47">
        <v>5</v>
      </c>
      <c r="S114" s="75"/>
      <c r="T114" s="46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</row>
    <row r="115" spans="1:115" ht="16.5" customHeight="1" thickBot="1">
      <c r="A115" s="21" t="s">
        <v>82</v>
      </c>
      <c r="B115" s="33" t="s">
        <v>110</v>
      </c>
      <c r="C115" s="185"/>
      <c r="D115" s="133"/>
      <c r="E115" s="133"/>
      <c r="F115" s="133"/>
      <c r="G115" s="163"/>
      <c r="H115" s="225">
        <v>1</v>
      </c>
      <c r="I115" s="226"/>
      <c r="J115" s="226"/>
      <c r="K115" s="226"/>
      <c r="L115" s="227">
        <f t="shared" si="33"/>
        <v>1</v>
      </c>
      <c r="M115" s="222"/>
      <c r="N115" s="144"/>
      <c r="O115" s="144"/>
      <c r="P115" s="144"/>
      <c r="Q115" s="163"/>
      <c r="R115" s="178">
        <v>5</v>
      </c>
      <c r="S115" s="73"/>
      <c r="T115" s="74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</row>
    <row r="116" spans="1:115" ht="20.399999999999999">
      <c r="A116" s="94" t="s">
        <v>79</v>
      </c>
      <c r="B116" s="95" t="s">
        <v>111</v>
      </c>
      <c r="C116" s="134"/>
      <c r="D116" s="76"/>
      <c r="E116" s="76"/>
      <c r="F116" s="76"/>
      <c r="G116" s="165"/>
      <c r="H116" s="61">
        <v>2</v>
      </c>
      <c r="I116" s="76"/>
      <c r="J116" s="76"/>
      <c r="K116" s="76"/>
      <c r="L116" s="40">
        <f t="shared" si="33"/>
        <v>2</v>
      </c>
      <c r="M116" s="69"/>
      <c r="N116" s="76"/>
      <c r="O116" s="76"/>
      <c r="P116" s="76"/>
      <c r="Q116" s="165"/>
      <c r="R116" s="61">
        <v>5</v>
      </c>
      <c r="S116" s="76"/>
      <c r="T116" s="40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</row>
    <row r="117" spans="1:115" ht="20.399999999999999">
      <c r="A117" s="57" t="s">
        <v>79</v>
      </c>
      <c r="B117" s="93" t="s">
        <v>116</v>
      </c>
      <c r="C117" s="187"/>
      <c r="D117" s="77"/>
      <c r="E117" s="77"/>
      <c r="F117" s="77"/>
      <c r="G117" s="166"/>
      <c r="H117" s="48">
        <v>1</v>
      </c>
      <c r="I117" s="77"/>
      <c r="J117" s="77"/>
      <c r="K117" s="77"/>
      <c r="L117" s="37">
        <f t="shared" si="33"/>
        <v>1</v>
      </c>
      <c r="M117" s="184"/>
      <c r="N117" s="77"/>
      <c r="O117" s="77"/>
      <c r="P117" s="77"/>
      <c r="Q117" s="166"/>
      <c r="R117" s="48">
        <v>5</v>
      </c>
      <c r="S117" s="77"/>
      <c r="T117" s="37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</row>
    <row r="118" spans="1:115" ht="20.399999999999999">
      <c r="A118" s="57" t="s">
        <v>79</v>
      </c>
      <c r="B118" s="93" t="s">
        <v>112</v>
      </c>
      <c r="C118" s="187"/>
      <c r="D118" s="77"/>
      <c r="E118" s="77"/>
      <c r="F118" s="77"/>
      <c r="G118" s="166"/>
      <c r="H118" s="48">
        <v>1</v>
      </c>
      <c r="I118" s="77"/>
      <c r="J118" s="77"/>
      <c r="K118" s="77"/>
      <c r="L118" s="37">
        <f t="shared" si="33"/>
        <v>1</v>
      </c>
      <c r="M118" s="184"/>
      <c r="N118" s="77"/>
      <c r="O118" s="77"/>
      <c r="P118" s="77"/>
      <c r="Q118" s="166"/>
      <c r="R118" s="48">
        <v>5</v>
      </c>
      <c r="S118" s="77"/>
      <c r="T118" s="37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</row>
    <row r="119" spans="1:115">
      <c r="A119" s="57" t="s">
        <v>79</v>
      </c>
      <c r="B119" s="93" t="s">
        <v>122</v>
      </c>
      <c r="C119" s="187"/>
      <c r="D119" s="77"/>
      <c r="E119" s="77"/>
      <c r="F119" s="77"/>
      <c r="G119" s="166"/>
      <c r="H119" s="48">
        <v>1</v>
      </c>
      <c r="I119" s="77"/>
      <c r="J119" s="77"/>
      <c r="K119" s="77"/>
      <c r="L119" s="37">
        <f t="shared" si="33"/>
        <v>1</v>
      </c>
      <c r="M119" s="184"/>
      <c r="N119" s="77"/>
      <c r="O119" s="77"/>
      <c r="P119" s="77"/>
      <c r="Q119" s="166"/>
      <c r="R119" s="48">
        <v>5</v>
      </c>
      <c r="S119" s="77"/>
      <c r="T119" s="37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</row>
    <row r="120" spans="1:115" ht="20.399999999999999">
      <c r="A120" s="57" t="s">
        <v>79</v>
      </c>
      <c r="B120" s="93" t="s">
        <v>113</v>
      </c>
      <c r="C120" s="187"/>
      <c r="D120" s="77"/>
      <c r="E120" s="77"/>
      <c r="F120" s="77"/>
      <c r="G120" s="166"/>
      <c r="H120" s="48">
        <v>2</v>
      </c>
      <c r="I120" s="77"/>
      <c r="J120" s="77"/>
      <c r="K120" s="77"/>
      <c r="L120" s="37">
        <f t="shared" si="33"/>
        <v>2</v>
      </c>
      <c r="M120" s="184"/>
      <c r="N120" s="77"/>
      <c r="O120" s="77"/>
      <c r="P120" s="77"/>
      <c r="Q120" s="166"/>
      <c r="R120" s="48">
        <v>5</v>
      </c>
      <c r="S120" s="77"/>
      <c r="T120" s="37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</row>
    <row r="121" spans="1:115" ht="31.2" thickBot="1">
      <c r="A121" s="41" t="s">
        <v>79</v>
      </c>
      <c r="B121" s="96" t="s">
        <v>118</v>
      </c>
      <c r="C121" s="136"/>
      <c r="D121" s="78"/>
      <c r="E121" s="78"/>
      <c r="F121" s="78"/>
      <c r="G121" s="167"/>
      <c r="H121" s="62">
        <v>1</v>
      </c>
      <c r="I121" s="78"/>
      <c r="J121" s="78"/>
      <c r="K121" s="78"/>
      <c r="L121" s="43">
        <f t="shared" si="33"/>
        <v>1</v>
      </c>
      <c r="M121" s="71"/>
      <c r="N121" s="78"/>
      <c r="O121" s="78"/>
      <c r="P121" s="78"/>
      <c r="Q121" s="167"/>
      <c r="R121" s="62">
        <v>5</v>
      </c>
      <c r="S121" s="78"/>
      <c r="T121" s="43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</row>
    <row r="122" spans="1:115" ht="20.399999999999999">
      <c r="A122" s="21" t="s">
        <v>80</v>
      </c>
      <c r="B122" s="33" t="s">
        <v>114</v>
      </c>
      <c r="C122" s="153"/>
      <c r="D122" s="79"/>
      <c r="E122" s="79"/>
      <c r="F122" s="79"/>
      <c r="G122" s="159"/>
      <c r="H122" s="221"/>
      <c r="I122" s="196"/>
      <c r="J122" s="196"/>
      <c r="K122" s="196"/>
      <c r="L122" s="189"/>
      <c r="M122" s="191"/>
      <c r="N122" s="142"/>
      <c r="O122" s="142"/>
      <c r="P122" s="142"/>
      <c r="Q122" s="159"/>
      <c r="R122" s="179">
        <v>5</v>
      </c>
      <c r="S122" s="87"/>
      <c r="T122" s="81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</row>
    <row r="123" spans="1:115" ht="20.399999999999999">
      <c r="A123" s="9" t="s">
        <v>80</v>
      </c>
      <c r="B123" s="20" t="s">
        <v>115</v>
      </c>
      <c r="C123" s="148"/>
      <c r="D123" s="130"/>
      <c r="E123" s="130"/>
      <c r="F123" s="130"/>
      <c r="G123" s="156"/>
      <c r="H123" s="150">
        <v>1</v>
      </c>
      <c r="I123" s="141"/>
      <c r="J123" s="141"/>
      <c r="K123" s="141"/>
      <c r="L123" s="140">
        <f t="shared" si="33"/>
        <v>1</v>
      </c>
      <c r="M123" s="201"/>
      <c r="N123" s="141"/>
      <c r="O123" s="141"/>
      <c r="P123" s="141"/>
      <c r="Q123" s="156"/>
      <c r="R123" s="90">
        <v>5</v>
      </c>
      <c r="S123" s="83"/>
      <c r="T123" s="84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</row>
    <row r="124" spans="1:115" ht="15" thickBot="1">
      <c r="A124" s="9" t="s">
        <v>80</v>
      </c>
      <c r="B124" s="20" t="s">
        <v>117</v>
      </c>
      <c r="C124" s="137"/>
      <c r="D124" s="80"/>
      <c r="E124" s="80"/>
      <c r="F124" s="80"/>
      <c r="G124" s="158"/>
      <c r="H124" s="115">
        <v>2</v>
      </c>
      <c r="I124" s="139"/>
      <c r="J124" s="139"/>
      <c r="K124" s="139"/>
      <c r="L124" s="116">
        <f t="shared" si="33"/>
        <v>2</v>
      </c>
      <c r="M124" s="192"/>
      <c r="N124" s="155"/>
      <c r="O124" s="155"/>
      <c r="P124" s="155"/>
      <c r="Q124" s="158"/>
      <c r="R124" s="101">
        <v>5</v>
      </c>
      <c r="S124" s="85"/>
      <c r="T124" s="8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</row>
    <row r="125" spans="1:115" ht="15" thickBot="1">
      <c r="A125" s="243" t="s">
        <v>5</v>
      </c>
      <c r="B125" s="244"/>
      <c r="C125" s="213">
        <v>0</v>
      </c>
      <c r="D125" s="214"/>
      <c r="E125" s="214"/>
      <c r="F125" s="214"/>
      <c r="G125" s="215"/>
      <c r="H125" s="230">
        <f>SUM(H110:H124)</f>
        <v>18</v>
      </c>
      <c r="I125" s="231"/>
      <c r="J125" s="231"/>
      <c r="K125" s="231"/>
      <c r="L125" s="232">
        <f t="shared" ref="L125" si="35">SUM(L110:L124)</f>
        <v>18</v>
      </c>
      <c r="M125" s="31">
        <f>SUM(M111:M124)</f>
        <v>0</v>
      </c>
      <c r="N125" s="26"/>
      <c r="O125" s="26"/>
      <c r="P125" s="26"/>
      <c r="Q125" s="169"/>
      <c r="R125" s="25">
        <f t="shared" ref="R125:T125" si="36">SUM(R111:R124)</f>
        <v>70</v>
      </c>
      <c r="S125" s="26">
        <f t="shared" si="36"/>
        <v>0</v>
      </c>
      <c r="T125" s="27">
        <f t="shared" si="36"/>
        <v>0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</row>
    <row r="126" spans="1:115" ht="15.75" customHeight="1" thickBot="1">
      <c r="A126" s="241" t="s">
        <v>190</v>
      </c>
      <c r="B126" s="242"/>
      <c r="C126" s="25">
        <f>SUM(C65,C67,C109,C125)</f>
        <v>315</v>
      </c>
      <c r="D126" s="26">
        <f t="shared" ref="D126:G126" si="37">SUM(D65,D67,D109,D125)</f>
        <v>29</v>
      </c>
      <c r="E126" s="26">
        <f t="shared" si="37"/>
        <v>29</v>
      </c>
      <c r="F126" s="26">
        <f t="shared" si="37"/>
        <v>15</v>
      </c>
      <c r="G126" s="169">
        <f t="shared" si="37"/>
        <v>242</v>
      </c>
      <c r="H126" s="25">
        <f>SUM(H65,H67,H109,H125)</f>
        <v>485</v>
      </c>
      <c r="I126" s="26">
        <f t="shared" ref="I126:L126" si="38">SUM(I65,I67,I109,I125)</f>
        <v>43</v>
      </c>
      <c r="J126" s="26">
        <f t="shared" si="38"/>
        <v>43</v>
      </c>
      <c r="K126" s="26">
        <f t="shared" si="38"/>
        <v>3</v>
      </c>
      <c r="L126" s="27">
        <f t="shared" si="38"/>
        <v>396</v>
      </c>
      <c r="M126" s="212">
        <f>SUM(M65,M67,M109,M125)</f>
        <v>60</v>
      </c>
      <c r="N126" s="212">
        <f t="shared" ref="N126:Q126" si="39">SUM(N65,N67,N109,N125)</f>
        <v>7</v>
      </c>
      <c r="O126" s="212">
        <f t="shared" si="39"/>
        <v>7</v>
      </c>
      <c r="P126" s="212">
        <f t="shared" si="39"/>
        <v>0</v>
      </c>
      <c r="Q126" s="212">
        <f t="shared" si="39"/>
        <v>46</v>
      </c>
      <c r="R126" s="31">
        <f>SUM(R65,R67,R109,R125)</f>
        <v>1254</v>
      </c>
      <c r="S126" s="26">
        <f>SUM(S65,S67,S109,S125)</f>
        <v>824</v>
      </c>
      <c r="T126" s="27">
        <f>SUM(T65,T67,T109,T125)</f>
        <v>2102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</row>
    <row r="127" spans="1:115">
      <c r="R127" s="29"/>
      <c r="S127" s="29"/>
      <c r="T127" s="29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</row>
    <row r="128" spans="1:115">
      <c r="A128" s="240"/>
      <c r="B128" s="235" t="s">
        <v>202</v>
      </c>
      <c r="R128" s="29"/>
      <c r="S128" s="29"/>
      <c r="T128" s="29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</row>
    <row r="129" spans="2:115">
      <c r="B129" s="236" t="s">
        <v>211</v>
      </c>
      <c r="R129" s="29"/>
      <c r="S129" s="29"/>
      <c r="T129" s="29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</row>
    <row r="130" spans="2:115">
      <c r="B130" s="236" t="s">
        <v>212</v>
      </c>
      <c r="R130" s="29"/>
      <c r="S130" s="29"/>
      <c r="T130" s="29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</row>
    <row r="131" spans="2:115">
      <c r="B131" s="236" t="s">
        <v>213</v>
      </c>
      <c r="R131" s="29"/>
      <c r="S131" s="29"/>
      <c r="T131" s="29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</row>
    <row r="132" spans="2:115">
      <c r="B132" s="236"/>
      <c r="R132" s="29"/>
      <c r="S132" s="29"/>
      <c r="T132" s="29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</row>
    <row r="133" spans="2:115">
      <c r="B133" s="237"/>
      <c r="R133" s="29"/>
      <c r="S133" s="29"/>
      <c r="T133" s="29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</row>
    <row r="134" spans="2:115" ht="16.2">
      <c r="B134" s="238" t="s">
        <v>203</v>
      </c>
      <c r="R134" s="29"/>
      <c r="S134" s="29"/>
      <c r="T134" s="29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</row>
    <row r="135" spans="2:115">
      <c r="B135" s="236" t="s">
        <v>214</v>
      </c>
      <c r="R135" s="29"/>
      <c r="S135" s="29"/>
      <c r="T135" s="29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</row>
    <row r="136" spans="2:115">
      <c r="B136" s="236" t="s">
        <v>215</v>
      </c>
      <c r="R136" s="29"/>
      <c r="S136" s="29"/>
      <c r="T136" s="29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</row>
    <row r="137" spans="2:115">
      <c r="B137" s="236" t="s">
        <v>216</v>
      </c>
      <c r="R137" s="29"/>
      <c r="S137" s="29"/>
      <c r="T137" s="29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</row>
    <row r="138" spans="2:115">
      <c r="B138" s="236" t="s">
        <v>217</v>
      </c>
      <c r="R138" s="29"/>
      <c r="S138" s="29"/>
      <c r="T138" s="29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</row>
    <row r="139" spans="2:115">
      <c r="B139" s="236" t="s">
        <v>218</v>
      </c>
      <c r="R139" s="29"/>
      <c r="S139" s="29"/>
      <c r="T139" s="29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</row>
    <row r="140" spans="2:115">
      <c r="B140" s="236"/>
      <c r="R140" s="29"/>
      <c r="S140" s="29"/>
      <c r="T140" s="29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</row>
    <row r="141" spans="2:115">
      <c r="B141" s="239"/>
      <c r="R141" s="29"/>
      <c r="S141" s="29"/>
      <c r="T141" s="29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</row>
    <row r="142" spans="2:115">
      <c r="B142" s="235" t="s">
        <v>204</v>
      </c>
      <c r="R142" s="29"/>
      <c r="S142" s="29"/>
      <c r="T142" s="29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</row>
    <row r="143" spans="2:115">
      <c r="B143" s="236" t="s">
        <v>219</v>
      </c>
      <c r="R143" s="29"/>
      <c r="S143" s="29"/>
      <c r="T143" s="29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</row>
    <row r="144" spans="2:115">
      <c r="B144" s="236" t="s">
        <v>220</v>
      </c>
      <c r="R144" s="29"/>
      <c r="S144" s="29"/>
      <c r="T144" s="29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</row>
    <row r="145" spans="18:115">
      <c r="R145" s="29"/>
      <c r="S145" s="29"/>
      <c r="T145" s="29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</row>
    <row r="146" spans="18:115">
      <c r="R146" s="29"/>
      <c r="S146" s="29"/>
      <c r="T146" s="29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</row>
    <row r="147" spans="18:115">
      <c r="R147" s="29"/>
      <c r="S147" s="29"/>
      <c r="T147" s="29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</row>
    <row r="148" spans="18:115">
      <c r="R148" s="29"/>
      <c r="S148" s="29"/>
      <c r="T148" s="29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</row>
    <row r="149" spans="18:115">
      <c r="R149" s="29"/>
      <c r="S149" s="29"/>
      <c r="T149" s="29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</row>
    <row r="150" spans="18:115">
      <c r="R150" s="29"/>
      <c r="S150" s="29"/>
      <c r="T150" s="29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</row>
    <row r="151" spans="18:115">
      <c r="R151" s="29"/>
      <c r="S151" s="29"/>
      <c r="T151" s="29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</row>
    <row r="152" spans="18:115">
      <c r="R152" s="29"/>
      <c r="S152" s="29"/>
      <c r="T152" s="29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</row>
    <row r="153" spans="18:115">
      <c r="R153" s="29"/>
      <c r="S153" s="29"/>
      <c r="T153" s="29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</row>
    <row r="154" spans="18:115">
      <c r="R154" s="29"/>
      <c r="S154" s="29"/>
      <c r="T154" s="29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</row>
    <row r="155" spans="18:115">
      <c r="R155" s="29"/>
      <c r="S155" s="29"/>
      <c r="T155" s="29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</row>
    <row r="156" spans="18:115">
      <c r="R156" s="29"/>
      <c r="S156" s="29"/>
      <c r="T156" s="29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</row>
    <row r="157" spans="18:115">
      <c r="R157" s="29"/>
      <c r="S157" s="29"/>
      <c r="T157" s="29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</row>
    <row r="158" spans="18:115">
      <c r="R158" s="29"/>
      <c r="S158" s="29"/>
      <c r="T158" s="29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</row>
    <row r="159" spans="18:115">
      <c r="R159" s="29"/>
      <c r="S159" s="29"/>
      <c r="T159" s="29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</row>
    <row r="160" spans="18:115">
      <c r="R160" s="29"/>
      <c r="S160" s="29"/>
      <c r="T160" s="29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</row>
    <row r="161" spans="18:115">
      <c r="R161" s="29"/>
      <c r="S161" s="29"/>
      <c r="T161" s="29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</row>
    <row r="162" spans="18:115">
      <c r="R162" s="29"/>
      <c r="S162" s="29"/>
      <c r="T162" s="29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</row>
    <row r="163" spans="18:115">
      <c r="R163" s="29"/>
      <c r="S163" s="29"/>
      <c r="T163" s="29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</row>
    <row r="164" spans="18:115">
      <c r="R164" s="29"/>
      <c r="S164" s="29"/>
      <c r="T164" s="29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</row>
    <row r="165" spans="18:115">
      <c r="R165" s="29"/>
      <c r="S165" s="29"/>
      <c r="T165" s="29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</row>
    <row r="166" spans="18:115">
      <c r="R166" s="29"/>
      <c r="S166" s="29"/>
      <c r="T166" s="29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</row>
    <row r="167" spans="18:115">
      <c r="R167" s="29"/>
      <c r="S167" s="29"/>
      <c r="T167" s="29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</row>
    <row r="168" spans="18:115">
      <c r="R168" s="29"/>
      <c r="S168" s="29"/>
      <c r="T168" s="29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</row>
    <row r="169" spans="18:115">
      <c r="R169" s="29"/>
      <c r="S169" s="29"/>
      <c r="T169" s="29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</row>
  </sheetData>
  <mergeCells count="18">
    <mergeCell ref="A4:A6"/>
    <mergeCell ref="B4:B6"/>
    <mergeCell ref="A1:T1"/>
    <mergeCell ref="A2:T2"/>
    <mergeCell ref="R4:T4"/>
    <mergeCell ref="C4:G4"/>
    <mergeCell ref="C5:G5"/>
    <mergeCell ref="H5:L5"/>
    <mergeCell ref="M5:Q5"/>
    <mergeCell ref="H4:Q4"/>
    <mergeCell ref="R5:R6"/>
    <mergeCell ref="S5:S6"/>
    <mergeCell ref="T5:T6"/>
    <mergeCell ref="A126:B126"/>
    <mergeCell ref="A65:B65"/>
    <mergeCell ref="A109:B109"/>
    <mergeCell ref="A125:B125"/>
    <mergeCell ref="A67:B67"/>
  </mergeCells>
  <pageMargins left="0.25" right="0.25" top="0.75" bottom="0.75" header="0.3" footer="0.3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G9"/>
  <sheetViews>
    <sheetView workbookViewId="0">
      <selection activeCell="B4" sqref="B4:H9"/>
    </sheetView>
  </sheetViews>
  <sheetFormatPr defaultRowHeight="14.4"/>
  <sheetData>
    <row r="4" spans="2:7">
      <c r="B4" t="s">
        <v>127</v>
      </c>
      <c r="D4" t="s">
        <v>191</v>
      </c>
      <c r="G4" t="s">
        <v>205</v>
      </c>
    </row>
    <row r="6" spans="2:7">
      <c r="B6" t="s">
        <v>206</v>
      </c>
      <c r="D6" t="s">
        <v>210</v>
      </c>
    </row>
    <row r="7" spans="2:7">
      <c r="B7" t="s">
        <v>207</v>
      </c>
      <c r="D7" t="s">
        <v>207</v>
      </c>
      <c r="G7" t="s">
        <v>207</v>
      </c>
    </row>
    <row r="8" spans="2:7">
      <c r="B8" t="s">
        <v>209</v>
      </c>
      <c r="D8" t="s">
        <v>208</v>
      </c>
    </row>
    <row r="9" spans="2:7">
      <c r="B9" t="s">
        <v>209</v>
      </c>
      <c r="D9" t="s">
        <v>209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КЦП</vt:lpstr>
      <vt:lpstr>Лист1</vt:lpstr>
      <vt:lpstr>КЦП!Заголовки_для_печати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2026-04-15T12:48:13Z</dcterms:modified>
</cp:coreProperties>
</file>